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172.70.1.201\文書共有\★☆ほうおう共有☆★\ISO9001（文書、記録）\契約関係\"/>
    </mc:Choice>
  </mc:AlternateContent>
  <xr:revisionPtr revIDLastSave="0" documentId="13_ncr:1_{E1BFA341-9E2F-45ED-A669-12DEE69C9372}" xr6:coauthVersionLast="44" xr6:coauthVersionMax="44" xr10:uidLastSave="{00000000-0000-0000-0000-000000000000}"/>
  <bookViews>
    <workbookView xWindow="-120" yWindow="-120" windowWidth="20730" windowHeight="11760" xr2:uid="{00000000-000D-0000-FFFF-FFFF00000000}"/>
  </bookViews>
  <sheets>
    <sheet name="Ｒ1.10.1" sheetId="12" r:id="rId1"/>
    <sheet name="２６．３" sheetId="6" r:id="rId2"/>
    <sheet name="Ｈ２７．４ (2)" sheetId="8" r:id="rId3"/>
    <sheet name="Ｈ30．4.1" sheetId="9" r:id="rId4"/>
    <sheet name="Ｈ30.12.1" sheetId="10" r:id="rId5"/>
    <sheet name="新旧比較" sheetId="7" r:id="rId6"/>
    <sheet name="Sheet2" sheetId="2" r:id="rId7"/>
  </sheets>
  <definedNames>
    <definedName name="_xlnm.Print_Area" localSheetId="1">'２６．３'!$A$1:$M$191</definedName>
    <definedName name="_xlnm.Print_Area" localSheetId="2">'Ｈ２７．４ (2)'!$A$1:$O$204</definedName>
    <definedName name="_xlnm.Print_Area" localSheetId="4">'Ｈ30.12.1'!$A$1:$O$209</definedName>
    <definedName name="_xlnm.Print_Area" localSheetId="3">'Ｈ30．4.1'!$A$1:$O$215</definedName>
    <definedName name="_xlnm.Print_Area" localSheetId="0">'Ｒ1.10.1'!$A$1:$P$209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73" i="12" l="1"/>
  <c r="M174" i="12"/>
  <c r="M175" i="12"/>
  <c r="M176" i="12"/>
  <c r="M178" i="12"/>
  <c r="M172" i="12"/>
  <c r="L173" i="12"/>
  <c r="L174" i="12"/>
  <c r="L175" i="12"/>
  <c r="L176" i="12"/>
  <c r="L178" i="12"/>
  <c r="L172" i="12"/>
  <c r="H178" i="12"/>
  <c r="I178" i="12" s="1"/>
  <c r="J178" i="12" s="1"/>
  <c r="K178" i="12" s="1"/>
  <c r="N178" i="12" s="1"/>
  <c r="H177" i="12"/>
  <c r="I177" i="12" s="1"/>
  <c r="J177" i="12" s="1"/>
  <c r="K177" i="12" s="1"/>
  <c r="H176" i="12"/>
  <c r="I176" i="12" s="1"/>
  <c r="J176" i="12" s="1"/>
  <c r="K176" i="12" s="1"/>
  <c r="H175" i="12"/>
  <c r="I175" i="12" s="1"/>
  <c r="J175" i="12" s="1"/>
  <c r="K175" i="12" s="1"/>
  <c r="H174" i="12"/>
  <c r="I174" i="12" s="1"/>
  <c r="J174" i="12" s="1"/>
  <c r="K174" i="12" s="1"/>
  <c r="N174" i="12" s="1"/>
  <c r="H173" i="12"/>
  <c r="I173" i="12" s="1"/>
  <c r="J173" i="12" s="1"/>
  <c r="K173" i="12" s="1"/>
  <c r="N173" i="12" s="1"/>
  <c r="H172" i="12"/>
  <c r="I172" i="12" s="1"/>
  <c r="J172" i="12" s="1"/>
  <c r="K172" i="12" s="1"/>
  <c r="N172" i="12" s="1"/>
  <c r="M164" i="12"/>
  <c r="J164" i="12"/>
  <c r="J163" i="12"/>
  <c r="M162" i="12"/>
  <c r="N162" i="12" s="1"/>
  <c r="J162" i="12"/>
  <c r="J161" i="12"/>
  <c r="M161" i="12" s="1"/>
  <c r="N161" i="12" s="1"/>
  <c r="M160" i="12"/>
  <c r="J160" i="12"/>
  <c r="J159" i="12"/>
  <c r="M158" i="12"/>
  <c r="J158" i="12"/>
  <c r="N158" i="12" s="1"/>
  <c r="J157" i="12"/>
  <c r="M157" i="12" s="1"/>
  <c r="N157" i="12" s="1"/>
  <c r="M156" i="12"/>
  <c r="N156" i="12" s="1"/>
  <c r="M145" i="12"/>
  <c r="J145" i="12"/>
  <c r="N145" i="12" s="1"/>
  <c r="J144" i="12"/>
  <c r="M144" i="12" s="1"/>
  <c r="N144" i="12" s="1"/>
  <c r="M143" i="12"/>
  <c r="J143" i="12"/>
  <c r="N143" i="12" s="1"/>
  <c r="J142" i="12"/>
  <c r="M141" i="12"/>
  <c r="J141" i="12"/>
  <c r="N141" i="12" s="1"/>
  <c r="J140" i="12"/>
  <c r="M140" i="12" s="1"/>
  <c r="N140" i="12" s="1"/>
  <c r="M139" i="12"/>
  <c r="J139" i="12"/>
  <c r="N139" i="12" s="1"/>
  <c r="J138" i="12"/>
  <c r="M137" i="12"/>
  <c r="J137" i="12"/>
  <c r="N137" i="12" s="1"/>
  <c r="J129" i="12"/>
  <c r="M129" i="12" s="1"/>
  <c r="N129" i="12" s="1"/>
  <c r="M128" i="12"/>
  <c r="J128" i="12"/>
  <c r="N128" i="12" s="1"/>
  <c r="J127" i="12"/>
  <c r="M126" i="12"/>
  <c r="J126" i="12"/>
  <c r="N126" i="12" s="1"/>
  <c r="J125" i="12"/>
  <c r="M125" i="12" s="1"/>
  <c r="N125" i="12" s="1"/>
  <c r="M124" i="12"/>
  <c r="J124" i="12"/>
  <c r="N124" i="12" s="1"/>
  <c r="J123" i="12"/>
  <c r="M122" i="12"/>
  <c r="J122" i="12"/>
  <c r="N122" i="12" s="1"/>
  <c r="J121" i="12"/>
  <c r="M121" i="12" s="1"/>
  <c r="N121" i="12" s="1"/>
  <c r="M120" i="12"/>
  <c r="J120" i="12"/>
  <c r="N120" i="12" s="1"/>
  <c r="J119" i="12"/>
  <c r="M118" i="12"/>
  <c r="J118" i="12"/>
  <c r="N118" i="12" s="1"/>
  <c r="J117" i="12"/>
  <c r="M117" i="12" s="1"/>
  <c r="N117" i="12" s="1"/>
  <c r="M103" i="12"/>
  <c r="J103" i="12"/>
  <c r="J102" i="12"/>
  <c r="M101" i="12"/>
  <c r="J101" i="12"/>
  <c r="N101" i="12" s="1"/>
  <c r="J100" i="12"/>
  <c r="M100" i="12" s="1"/>
  <c r="N100" i="12" s="1"/>
  <c r="M99" i="12"/>
  <c r="J99" i="12"/>
  <c r="J98" i="12"/>
  <c r="M97" i="12"/>
  <c r="J97" i="12"/>
  <c r="N97" i="12" s="1"/>
  <c r="J96" i="12"/>
  <c r="M96" i="12" s="1"/>
  <c r="N96" i="12" s="1"/>
  <c r="M95" i="12"/>
  <c r="J95" i="12"/>
  <c r="J94" i="12"/>
  <c r="M93" i="12"/>
  <c r="J93" i="12"/>
  <c r="N93" i="12" s="1"/>
  <c r="J92" i="12"/>
  <c r="M92" i="12" s="1"/>
  <c r="N92" i="12" s="1"/>
  <c r="M91" i="12"/>
  <c r="N91" i="12" s="1"/>
  <c r="M87" i="12"/>
  <c r="J87" i="12"/>
  <c r="N87" i="12" s="1"/>
  <c r="J86" i="12"/>
  <c r="M86" i="12" s="1"/>
  <c r="N86" i="12" s="1"/>
  <c r="M85" i="12"/>
  <c r="J85" i="12"/>
  <c r="N85" i="12" s="1"/>
  <c r="J84" i="12"/>
  <c r="M83" i="12"/>
  <c r="J83" i="12"/>
  <c r="N83" i="12" s="1"/>
  <c r="J82" i="12"/>
  <c r="M82" i="12" s="1"/>
  <c r="N82" i="12" s="1"/>
  <c r="M81" i="12"/>
  <c r="J81" i="12"/>
  <c r="N81" i="12" s="1"/>
  <c r="J80" i="12"/>
  <c r="M79" i="12"/>
  <c r="J79" i="12"/>
  <c r="N79" i="12" s="1"/>
  <c r="J78" i="12"/>
  <c r="M78" i="12" s="1"/>
  <c r="N78" i="12" s="1"/>
  <c r="M77" i="12"/>
  <c r="J77" i="12"/>
  <c r="N77" i="12" s="1"/>
  <c r="J76" i="12"/>
  <c r="M75" i="12"/>
  <c r="J75" i="12"/>
  <c r="N75" i="12" s="1"/>
  <c r="L177" i="12" l="1"/>
  <c r="M177" i="12" s="1"/>
  <c r="N177" i="12" s="1"/>
  <c r="N99" i="12"/>
  <c r="N164" i="12"/>
  <c r="N95" i="12"/>
  <c r="N103" i="12"/>
  <c r="N160" i="12"/>
  <c r="N175" i="12"/>
  <c r="N176" i="12"/>
  <c r="N76" i="12"/>
  <c r="N127" i="12"/>
  <c r="N138" i="12"/>
  <c r="M76" i="12"/>
  <c r="M80" i="12"/>
  <c r="N80" i="12" s="1"/>
  <c r="M84" i="12"/>
  <c r="N84" i="12" s="1"/>
  <c r="M94" i="12"/>
  <c r="N94" i="12" s="1"/>
  <c r="M98" i="12"/>
  <c r="N98" i="12" s="1"/>
  <c r="M102" i="12"/>
  <c r="N102" i="12" s="1"/>
  <c r="M119" i="12"/>
  <c r="N119" i="12" s="1"/>
  <c r="M123" i="12"/>
  <c r="N123" i="12" s="1"/>
  <c r="M127" i="12"/>
  <c r="M138" i="12"/>
  <c r="M142" i="12"/>
  <c r="N142" i="12" s="1"/>
  <c r="M159" i="12"/>
  <c r="N159" i="12" s="1"/>
  <c r="M163" i="12"/>
  <c r="N163" i="12" s="1"/>
  <c r="H178" i="10"/>
  <c r="I178" i="10" s="1"/>
  <c r="J178" i="10" s="1"/>
  <c r="K178" i="10" s="1"/>
  <c r="L178" i="10" s="1"/>
  <c r="M178" i="10" s="1"/>
  <c r="H177" i="10"/>
  <c r="I177" i="10" s="1"/>
  <c r="J177" i="10" s="1"/>
  <c r="K177" i="10" s="1"/>
  <c r="L177" i="10" s="1"/>
  <c r="M177" i="10" s="1"/>
  <c r="H176" i="10"/>
  <c r="I176" i="10" s="1"/>
  <c r="J176" i="10" s="1"/>
  <c r="K176" i="10" s="1"/>
  <c r="L176" i="10" s="1"/>
  <c r="M176" i="10" s="1"/>
  <c r="H175" i="10"/>
  <c r="I175" i="10" s="1"/>
  <c r="J175" i="10" s="1"/>
  <c r="K175" i="10" s="1"/>
  <c r="L175" i="10" s="1"/>
  <c r="M175" i="10" s="1"/>
  <c r="H174" i="10"/>
  <c r="I174" i="10" s="1"/>
  <c r="J174" i="10" s="1"/>
  <c r="K174" i="10" s="1"/>
  <c r="L174" i="10" s="1"/>
  <c r="M174" i="10" s="1"/>
  <c r="H173" i="10"/>
  <c r="I173" i="10" s="1"/>
  <c r="J173" i="10" s="1"/>
  <c r="K173" i="10" s="1"/>
  <c r="L173" i="10" s="1"/>
  <c r="M173" i="10" s="1"/>
  <c r="H172" i="10"/>
  <c r="I172" i="10" s="1"/>
  <c r="J172" i="10" s="1"/>
  <c r="K172" i="10" s="1"/>
  <c r="L172" i="10" s="1"/>
  <c r="M172" i="10" s="1"/>
  <c r="J164" i="10"/>
  <c r="J163" i="10"/>
  <c r="J162" i="10"/>
  <c r="J161" i="10"/>
  <c r="J160" i="10"/>
  <c r="J159" i="10"/>
  <c r="J158" i="10"/>
  <c r="J157" i="10"/>
  <c r="L156" i="10"/>
  <c r="M156" i="10" s="1"/>
  <c r="J145" i="10"/>
  <c r="J144" i="10"/>
  <c r="J143" i="10"/>
  <c r="J142" i="10"/>
  <c r="J141" i="10"/>
  <c r="J140" i="10"/>
  <c r="J139" i="10"/>
  <c r="J138" i="10"/>
  <c r="J137" i="10"/>
  <c r="J129" i="10"/>
  <c r="J128" i="10"/>
  <c r="J127" i="10"/>
  <c r="J126" i="10"/>
  <c r="J125" i="10"/>
  <c r="J124" i="10"/>
  <c r="J123" i="10"/>
  <c r="J122" i="10"/>
  <c r="J121" i="10"/>
  <c r="J120" i="10"/>
  <c r="J119" i="10"/>
  <c r="J118" i="10"/>
  <c r="J117" i="10"/>
  <c r="J103" i="10"/>
  <c r="J102" i="10"/>
  <c r="J101" i="10"/>
  <c r="J100" i="10"/>
  <c r="J99" i="10"/>
  <c r="J98" i="10"/>
  <c r="J97" i="10"/>
  <c r="J96" i="10"/>
  <c r="J95" i="10"/>
  <c r="J94" i="10"/>
  <c r="J93" i="10"/>
  <c r="J92" i="10"/>
  <c r="L91" i="10"/>
  <c r="M91" i="10" s="1"/>
  <c r="J87" i="10"/>
  <c r="J86" i="10"/>
  <c r="J85" i="10"/>
  <c r="J84" i="10"/>
  <c r="J83" i="10"/>
  <c r="J82" i="10"/>
  <c r="J81" i="10"/>
  <c r="J80" i="10"/>
  <c r="J79" i="10"/>
  <c r="J78" i="10"/>
  <c r="J77" i="10"/>
  <c r="J76" i="10"/>
  <c r="J75" i="10"/>
  <c r="L75" i="10" l="1"/>
  <c r="M75" i="10" s="1"/>
  <c r="L76" i="10"/>
  <c r="M76" i="10" s="1"/>
  <c r="L77" i="10"/>
  <c r="M77" i="10" s="1"/>
  <c r="L78" i="10"/>
  <c r="M78" i="10" s="1"/>
  <c r="L79" i="10"/>
  <c r="M79" i="10" s="1"/>
  <c r="L80" i="10"/>
  <c r="M80" i="10" s="1"/>
  <c r="L81" i="10"/>
  <c r="M81" i="10" s="1"/>
  <c r="L82" i="10"/>
  <c r="M82" i="10" s="1"/>
  <c r="L83" i="10"/>
  <c r="M83" i="10" s="1"/>
  <c r="L84" i="10"/>
  <c r="M84" i="10" s="1"/>
  <c r="L85" i="10"/>
  <c r="M85" i="10" s="1"/>
  <c r="L86" i="10"/>
  <c r="M86" i="10" s="1"/>
  <c r="L87" i="10"/>
  <c r="M87" i="10" s="1"/>
  <c r="L92" i="10"/>
  <c r="M92" i="10" s="1"/>
  <c r="L93" i="10"/>
  <c r="M93" i="10" s="1"/>
  <c r="L94" i="10"/>
  <c r="M94" i="10" s="1"/>
  <c r="L95" i="10"/>
  <c r="M95" i="10" s="1"/>
  <c r="L96" i="10"/>
  <c r="M96" i="10" s="1"/>
  <c r="L97" i="10"/>
  <c r="M97" i="10" s="1"/>
  <c r="L98" i="10"/>
  <c r="M98" i="10" s="1"/>
  <c r="L99" i="10"/>
  <c r="M99" i="10" s="1"/>
  <c r="L100" i="10"/>
  <c r="M100" i="10" s="1"/>
  <c r="L101" i="10"/>
  <c r="M101" i="10" s="1"/>
  <c r="L102" i="10"/>
  <c r="M102" i="10" s="1"/>
  <c r="L103" i="10"/>
  <c r="M103" i="10" s="1"/>
  <c r="L117" i="10"/>
  <c r="M117" i="10" s="1"/>
  <c r="L118" i="10"/>
  <c r="M118" i="10" s="1"/>
  <c r="L119" i="10"/>
  <c r="M119" i="10" s="1"/>
  <c r="L120" i="10"/>
  <c r="M120" i="10" s="1"/>
  <c r="L121" i="10"/>
  <c r="M121" i="10" s="1"/>
  <c r="L122" i="10"/>
  <c r="M122" i="10" s="1"/>
  <c r="L123" i="10"/>
  <c r="M123" i="10" s="1"/>
  <c r="L124" i="10"/>
  <c r="M124" i="10" s="1"/>
  <c r="L125" i="10"/>
  <c r="M125" i="10" s="1"/>
  <c r="L126" i="10"/>
  <c r="M126" i="10" s="1"/>
  <c r="L127" i="10"/>
  <c r="M127" i="10" s="1"/>
  <c r="L128" i="10"/>
  <c r="M128" i="10" s="1"/>
  <c r="L129" i="10"/>
  <c r="M129" i="10" s="1"/>
  <c r="L137" i="10"/>
  <c r="M137" i="10" s="1"/>
  <c r="L138" i="10"/>
  <c r="M138" i="10" s="1"/>
  <c r="L139" i="10"/>
  <c r="M139" i="10" s="1"/>
  <c r="L140" i="10"/>
  <c r="M140" i="10" s="1"/>
  <c r="L141" i="10"/>
  <c r="M141" i="10" s="1"/>
  <c r="L142" i="10"/>
  <c r="M142" i="10" s="1"/>
  <c r="L143" i="10"/>
  <c r="M143" i="10" s="1"/>
  <c r="L144" i="10"/>
  <c r="M144" i="10" s="1"/>
  <c r="L145" i="10"/>
  <c r="M145" i="10" s="1"/>
  <c r="L157" i="10"/>
  <c r="M157" i="10" s="1"/>
  <c r="L158" i="10"/>
  <c r="M158" i="10" s="1"/>
  <c r="L159" i="10"/>
  <c r="M159" i="10" s="1"/>
  <c r="L160" i="10"/>
  <c r="M160" i="10" s="1"/>
  <c r="L161" i="10"/>
  <c r="M161" i="10" s="1"/>
  <c r="L162" i="10"/>
  <c r="M162" i="10" s="1"/>
  <c r="L163" i="10"/>
  <c r="M163" i="10" s="1"/>
  <c r="L164" i="10"/>
  <c r="M164" i="10" s="1"/>
  <c r="J166" i="9"/>
  <c r="J163" i="9"/>
  <c r="J162" i="9"/>
  <c r="J96" i="9"/>
  <c r="J95" i="9"/>
  <c r="J78" i="9"/>
  <c r="J77" i="9"/>
  <c r="H183" i="9"/>
  <c r="I183" i="9" s="1"/>
  <c r="J183" i="9" s="1"/>
  <c r="H182" i="9"/>
  <c r="I182" i="9" s="1"/>
  <c r="J182" i="9" s="1"/>
  <c r="H181" i="9"/>
  <c r="I181" i="9" s="1"/>
  <c r="J181" i="9" s="1"/>
  <c r="H180" i="9"/>
  <c r="I180" i="9" s="1"/>
  <c r="J180" i="9" s="1"/>
  <c r="H179" i="9"/>
  <c r="I179" i="9" s="1"/>
  <c r="J179" i="9" s="1"/>
  <c r="H178" i="9"/>
  <c r="I178" i="9" s="1"/>
  <c r="H177" i="9"/>
  <c r="I177" i="9" s="1"/>
  <c r="J169" i="9"/>
  <c r="L169" i="9" s="1"/>
  <c r="M169" i="9" s="1"/>
  <c r="J168" i="9"/>
  <c r="L168" i="9" s="1"/>
  <c r="M168" i="9" s="1"/>
  <c r="J167" i="9"/>
  <c r="L167" i="9" s="1"/>
  <c r="J165" i="9"/>
  <c r="L165" i="9" s="1"/>
  <c r="J164" i="9"/>
  <c r="L164" i="9" s="1"/>
  <c r="M164" i="9" s="1"/>
  <c r="L161" i="9"/>
  <c r="M161" i="9" s="1"/>
  <c r="J149" i="9"/>
  <c r="J148" i="9"/>
  <c r="J147" i="9"/>
  <c r="L147" i="9" s="1"/>
  <c r="M147" i="9" s="1"/>
  <c r="J146" i="9"/>
  <c r="L146" i="9" s="1"/>
  <c r="M146" i="9" s="1"/>
  <c r="J145" i="9"/>
  <c r="J144" i="9"/>
  <c r="J143" i="9"/>
  <c r="L143" i="9" s="1"/>
  <c r="J142" i="9"/>
  <c r="L142" i="9" s="1"/>
  <c r="M142" i="9" s="1"/>
  <c r="J141" i="9"/>
  <c r="J132" i="9"/>
  <c r="J131" i="9"/>
  <c r="L131" i="9" s="1"/>
  <c r="M131" i="9" s="1"/>
  <c r="J130" i="9"/>
  <c r="L130" i="9" s="1"/>
  <c r="M130" i="9" s="1"/>
  <c r="J129" i="9"/>
  <c r="J128" i="9"/>
  <c r="J127" i="9"/>
  <c r="L127" i="9" s="1"/>
  <c r="J126" i="9"/>
  <c r="L126" i="9" s="1"/>
  <c r="M126" i="9" s="1"/>
  <c r="J125" i="9"/>
  <c r="J124" i="9"/>
  <c r="J123" i="9"/>
  <c r="L123" i="9" s="1"/>
  <c r="M123" i="9" s="1"/>
  <c r="J122" i="9"/>
  <c r="L122" i="9" s="1"/>
  <c r="M122" i="9" s="1"/>
  <c r="J121" i="9"/>
  <c r="J120" i="9"/>
  <c r="J106" i="9"/>
  <c r="L106" i="9" s="1"/>
  <c r="J105" i="9"/>
  <c r="L105" i="9" s="1"/>
  <c r="M105" i="9" s="1"/>
  <c r="J104" i="9"/>
  <c r="J103" i="9"/>
  <c r="J102" i="9"/>
  <c r="L102" i="9" s="1"/>
  <c r="J101" i="9"/>
  <c r="L101" i="9" s="1"/>
  <c r="M101" i="9" s="1"/>
  <c r="J100" i="9"/>
  <c r="J99" i="9"/>
  <c r="J98" i="9"/>
  <c r="L98" i="9" s="1"/>
  <c r="J97" i="9"/>
  <c r="L97" i="9" s="1"/>
  <c r="M97" i="9" s="1"/>
  <c r="J89" i="9"/>
  <c r="J88" i="9"/>
  <c r="J87" i="9"/>
  <c r="L87" i="9" s="1"/>
  <c r="M87" i="9" s="1"/>
  <c r="J86" i="9"/>
  <c r="L86" i="9" s="1"/>
  <c r="M86" i="9" s="1"/>
  <c r="J85" i="9"/>
  <c r="J84" i="9"/>
  <c r="J83" i="9"/>
  <c r="L83" i="9" s="1"/>
  <c r="M83" i="9" s="1"/>
  <c r="J82" i="9"/>
  <c r="L82" i="9" s="1"/>
  <c r="M82" i="9" s="1"/>
  <c r="J81" i="9"/>
  <c r="J80" i="9"/>
  <c r="J79" i="9"/>
  <c r="L79" i="9" s="1"/>
  <c r="M79" i="9" s="1"/>
  <c r="L78" i="9"/>
  <c r="M78" i="9" s="1"/>
  <c r="M102" i="9" l="1"/>
  <c r="J177" i="9"/>
  <c r="K177" i="9"/>
  <c r="K178" i="9"/>
  <c r="J178" i="9"/>
  <c r="K179" i="9"/>
  <c r="K183" i="9"/>
  <c r="K181" i="9"/>
  <c r="M143" i="9"/>
  <c r="M127" i="9"/>
  <c r="L94" i="9"/>
  <c r="M94" i="9" s="1"/>
  <c r="M98" i="9"/>
  <c r="M106" i="9"/>
  <c r="M165" i="9"/>
  <c r="L80" i="9"/>
  <c r="M80" i="9" s="1"/>
  <c r="L84" i="9"/>
  <c r="M84" i="9" s="1"/>
  <c r="L88" i="9"/>
  <c r="M88" i="9" s="1"/>
  <c r="L125" i="9"/>
  <c r="M125" i="9" s="1"/>
  <c r="L141" i="9"/>
  <c r="M141" i="9" s="1"/>
  <c r="L149" i="9"/>
  <c r="M149" i="9" s="1"/>
  <c r="L163" i="9"/>
  <c r="M163" i="9" s="1"/>
  <c r="L95" i="9"/>
  <c r="M95" i="9" s="1"/>
  <c r="L99" i="9"/>
  <c r="M99" i="9" s="1"/>
  <c r="L103" i="9"/>
  <c r="M103" i="9" s="1"/>
  <c r="L120" i="9"/>
  <c r="M120" i="9" s="1"/>
  <c r="L77" i="9"/>
  <c r="M77" i="9" s="1"/>
  <c r="L81" i="9"/>
  <c r="M81" i="9" s="1"/>
  <c r="L85" i="9"/>
  <c r="M85" i="9" s="1"/>
  <c r="L89" i="9"/>
  <c r="M89" i="9" s="1"/>
  <c r="L121" i="9"/>
  <c r="M121" i="9" s="1"/>
  <c r="L129" i="9"/>
  <c r="M129" i="9" s="1"/>
  <c r="L145" i="9"/>
  <c r="M145" i="9" s="1"/>
  <c r="M167" i="9"/>
  <c r="K180" i="9"/>
  <c r="K182" i="9"/>
  <c r="L96" i="9"/>
  <c r="M96" i="9" s="1"/>
  <c r="L100" i="9"/>
  <c r="M100" i="9" s="1"/>
  <c r="L104" i="9"/>
  <c r="M104" i="9" s="1"/>
  <c r="L124" i="9"/>
  <c r="M124" i="9" s="1"/>
  <c r="L128" i="9"/>
  <c r="M128" i="9" s="1"/>
  <c r="L132" i="9"/>
  <c r="M132" i="9" s="1"/>
  <c r="L144" i="9"/>
  <c r="M144" i="9" s="1"/>
  <c r="L148" i="9"/>
  <c r="M148" i="9" s="1"/>
  <c r="L162" i="9"/>
  <c r="M162" i="9" s="1"/>
  <c r="L166" i="9"/>
  <c r="M166" i="9" s="1"/>
  <c r="H177" i="8"/>
  <c r="I177" i="8"/>
  <c r="J177" i="8" s="1"/>
  <c r="H183" i="8"/>
  <c r="I183" i="8" s="1"/>
  <c r="H182" i="8"/>
  <c r="I182" i="8"/>
  <c r="J182" i="8" s="1"/>
  <c r="H181" i="8"/>
  <c r="I181" i="8" s="1"/>
  <c r="H180" i="8"/>
  <c r="I180" i="8" s="1"/>
  <c r="J180" i="8" s="1"/>
  <c r="K180" i="8" s="1"/>
  <c r="H179" i="8"/>
  <c r="I179" i="8" s="1"/>
  <c r="H178" i="8"/>
  <c r="I178" i="8" s="1"/>
  <c r="J169" i="8"/>
  <c r="L169" i="8" s="1"/>
  <c r="M169" i="8" s="1"/>
  <c r="J168" i="8"/>
  <c r="L168" i="8" s="1"/>
  <c r="J167" i="8"/>
  <c r="L167" i="8" s="1"/>
  <c r="J166" i="8"/>
  <c r="L166" i="8" s="1"/>
  <c r="M166" i="8" s="1"/>
  <c r="J165" i="8"/>
  <c r="J164" i="8"/>
  <c r="L164" i="8" s="1"/>
  <c r="J163" i="8"/>
  <c r="L163" i="8" s="1"/>
  <c r="J162" i="8"/>
  <c r="L162" i="8" s="1"/>
  <c r="M162" i="8" s="1"/>
  <c r="L161" i="8"/>
  <c r="M161" i="8" s="1"/>
  <c r="J149" i="8"/>
  <c r="L149" i="8" s="1"/>
  <c r="J148" i="8"/>
  <c r="J147" i="8"/>
  <c r="L147" i="8" s="1"/>
  <c r="M147" i="8" s="1"/>
  <c r="J146" i="8"/>
  <c r="L146" i="8" s="1"/>
  <c r="J145" i="8"/>
  <c r="L145" i="8" s="1"/>
  <c r="M145" i="8" s="1"/>
  <c r="J144" i="8"/>
  <c r="L144" i="8" s="1"/>
  <c r="M144" i="8" s="1"/>
  <c r="J143" i="8"/>
  <c r="L143" i="8" s="1"/>
  <c r="J142" i="8"/>
  <c r="L142" i="8" s="1"/>
  <c r="J141" i="8"/>
  <c r="L141" i="8" s="1"/>
  <c r="J132" i="8"/>
  <c r="L132" i="8" s="1"/>
  <c r="J131" i="8"/>
  <c r="L131" i="8" s="1"/>
  <c r="J130" i="8"/>
  <c r="L130" i="8" s="1"/>
  <c r="J129" i="8"/>
  <c r="L129" i="8" s="1"/>
  <c r="J128" i="8"/>
  <c r="L128" i="8" s="1"/>
  <c r="J127" i="8"/>
  <c r="L127" i="8" s="1"/>
  <c r="M127" i="8" s="1"/>
  <c r="J126" i="8"/>
  <c r="L126" i="8" s="1"/>
  <c r="J125" i="8"/>
  <c r="L125" i="8" s="1"/>
  <c r="M125" i="8" s="1"/>
  <c r="J124" i="8"/>
  <c r="L124" i="8" s="1"/>
  <c r="J123" i="8"/>
  <c r="L123" i="8" s="1"/>
  <c r="J122" i="8"/>
  <c r="L122" i="8" s="1"/>
  <c r="J121" i="8"/>
  <c r="L121" i="8" s="1"/>
  <c r="J120" i="8"/>
  <c r="L120" i="8" s="1"/>
  <c r="M120" i="8" s="1"/>
  <c r="J106" i="8"/>
  <c r="L106" i="8" s="1"/>
  <c r="M106" i="8" s="1"/>
  <c r="J105" i="8"/>
  <c r="L105" i="8" s="1"/>
  <c r="J104" i="8"/>
  <c r="L104" i="8" s="1"/>
  <c r="J103" i="8"/>
  <c r="L103" i="8" s="1"/>
  <c r="M103" i="8" s="1"/>
  <c r="J102" i="8"/>
  <c r="L102" i="8" s="1"/>
  <c r="M102" i="8" s="1"/>
  <c r="J101" i="8"/>
  <c r="L101" i="8" s="1"/>
  <c r="J100" i="8"/>
  <c r="L100" i="8" s="1"/>
  <c r="M100" i="8" s="1"/>
  <c r="J99" i="8"/>
  <c r="L99" i="8" s="1"/>
  <c r="J98" i="8"/>
  <c r="L98" i="8" s="1"/>
  <c r="M98" i="8" s="1"/>
  <c r="J97" i="8"/>
  <c r="L97" i="8" s="1"/>
  <c r="J96" i="8"/>
  <c r="L96" i="8" s="1"/>
  <c r="J95" i="8"/>
  <c r="L95" i="8" s="1"/>
  <c r="L94" i="8"/>
  <c r="M94" i="8" s="1"/>
  <c r="J89" i="8"/>
  <c r="L89" i="8" s="1"/>
  <c r="J88" i="8"/>
  <c r="L88" i="8" s="1"/>
  <c r="M88" i="8" s="1"/>
  <c r="J87" i="8"/>
  <c r="L87" i="8" s="1"/>
  <c r="M87" i="8" s="1"/>
  <c r="J86" i="8"/>
  <c r="L86" i="8" s="1"/>
  <c r="J85" i="8"/>
  <c r="L85" i="8" s="1"/>
  <c r="M85" i="8" s="1"/>
  <c r="J84" i="8"/>
  <c r="L84" i="8" s="1"/>
  <c r="J83" i="8"/>
  <c r="L83" i="8" s="1"/>
  <c r="M83" i="8" s="1"/>
  <c r="J82" i="8"/>
  <c r="L82" i="8" s="1"/>
  <c r="J81" i="8"/>
  <c r="L81" i="8" s="1"/>
  <c r="J80" i="8"/>
  <c r="L80" i="8" s="1"/>
  <c r="J79" i="8"/>
  <c r="J78" i="8"/>
  <c r="L78" i="8" s="1"/>
  <c r="J77" i="8"/>
  <c r="L77" i="8" s="1"/>
  <c r="G116" i="6"/>
  <c r="I116" i="6" s="1"/>
  <c r="P102" i="7"/>
  <c r="P101" i="7"/>
  <c r="R101" i="7" s="1"/>
  <c r="P100" i="7"/>
  <c r="Q100" i="7" s="1"/>
  <c r="R100" i="7"/>
  <c r="P99" i="7"/>
  <c r="R99" i="7" s="1"/>
  <c r="S99" i="7" s="1"/>
  <c r="U99" i="7" s="1"/>
  <c r="P98" i="7"/>
  <c r="R98" i="7" s="1"/>
  <c r="P97" i="7"/>
  <c r="R97" i="7" s="1"/>
  <c r="P96" i="7"/>
  <c r="R96" i="7" s="1"/>
  <c r="G121" i="6"/>
  <c r="H121" i="6" s="1"/>
  <c r="J121" i="6" s="1"/>
  <c r="L121" i="6" s="1"/>
  <c r="G120" i="6"/>
  <c r="G119" i="6"/>
  <c r="H119" i="6" s="1"/>
  <c r="J119" i="6" s="1"/>
  <c r="L119" i="6" s="1"/>
  <c r="G118" i="6"/>
  <c r="H118" i="6" s="1"/>
  <c r="J118" i="6" s="1"/>
  <c r="L118" i="6" s="1"/>
  <c r="G117" i="6"/>
  <c r="H117" i="6" s="1"/>
  <c r="J117" i="6" s="1"/>
  <c r="L117" i="6" s="1"/>
  <c r="G115" i="6"/>
  <c r="I115" i="6"/>
  <c r="F91" i="7"/>
  <c r="H91" i="7" s="1"/>
  <c r="F90" i="7"/>
  <c r="F89" i="7"/>
  <c r="H89" i="7" s="1"/>
  <c r="I89" i="7" s="1"/>
  <c r="F88" i="7"/>
  <c r="F87" i="7"/>
  <c r="H87" i="7" s="1"/>
  <c r="F86" i="7"/>
  <c r="F85" i="7"/>
  <c r="H85" i="7" s="1"/>
  <c r="I85" i="7" s="1"/>
  <c r="F84" i="7"/>
  <c r="F83" i="7"/>
  <c r="H83" i="7" s="1"/>
  <c r="F82" i="7"/>
  <c r="F81" i="7"/>
  <c r="H81" i="7" s="1"/>
  <c r="I81" i="7" s="1"/>
  <c r="F80" i="7"/>
  <c r="H80" i="7" s="1"/>
  <c r="I80" i="7" s="1"/>
  <c r="F79" i="7"/>
  <c r="H79" i="7" s="1"/>
  <c r="F78" i="7"/>
  <c r="H78" i="7" s="1"/>
  <c r="R41" i="7"/>
  <c r="R42" i="7"/>
  <c r="R43" i="7"/>
  <c r="R44" i="7"/>
  <c r="T44" i="7" s="1"/>
  <c r="R45" i="7"/>
  <c r="T45" i="7" s="1"/>
  <c r="U45" i="7" s="1"/>
  <c r="R46" i="7"/>
  <c r="T46" i="7" s="1"/>
  <c r="U46" i="7" s="1"/>
  <c r="R47" i="7"/>
  <c r="T47" i="7" s="1"/>
  <c r="U47" i="7" s="1"/>
  <c r="R48" i="7"/>
  <c r="T48" i="7" s="1"/>
  <c r="R49" i="7"/>
  <c r="T49" i="7" s="1"/>
  <c r="U49" i="7" s="1"/>
  <c r="R50" i="7"/>
  <c r="T50" i="7" s="1"/>
  <c r="U50" i="7" s="1"/>
  <c r="R51" i="7"/>
  <c r="T51" i="7" s="1"/>
  <c r="R40" i="7"/>
  <c r="T40" i="7" s="1"/>
  <c r="T41" i="7"/>
  <c r="U41" i="7" s="1"/>
  <c r="T42" i="7"/>
  <c r="T43" i="7"/>
  <c r="T39" i="7"/>
  <c r="U39" i="7" s="1"/>
  <c r="R86" i="7"/>
  <c r="T86" i="7" s="1"/>
  <c r="U86" i="7" s="1"/>
  <c r="R85" i="7"/>
  <c r="R84" i="7"/>
  <c r="R83" i="7"/>
  <c r="T83" i="7" s="1"/>
  <c r="U83" i="7" s="1"/>
  <c r="R82" i="7"/>
  <c r="R81" i="7"/>
  <c r="R80" i="7"/>
  <c r="R79" i="7"/>
  <c r="T79" i="7" s="1"/>
  <c r="U79" i="7" s="1"/>
  <c r="R78" i="7"/>
  <c r="T78" i="7" s="1"/>
  <c r="U78" i="7" s="1"/>
  <c r="R70" i="7"/>
  <c r="R69" i="7"/>
  <c r="R68" i="7"/>
  <c r="T68" i="7" s="1"/>
  <c r="U68" i="7" s="1"/>
  <c r="R67" i="7"/>
  <c r="T67" i="7" s="1"/>
  <c r="U67" i="7" s="1"/>
  <c r="R66" i="7"/>
  <c r="R65" i="7"/>
  <c r="R64" i="7"/>
  <c r="R63" i="7"/>
  <c r="T63" i="7" s="1"/>
  <c r="U63" i="7" s="1"/>
  <c r="R62" i="7"/>
  <c r="R61" i="7"/>
  <c r="R60" i="7"/>
  <c r="T60" i="7" s="1"/>
  <c r="U60" i="7" s="1"/>
  <c r="R59" i="7"/>
  <c r="T59" i="7" s="1"/>
  <c r="U59" i="7" s="1"/>
  <c r="R58" i="7"/>
  <c r="R30" i="7"/>
  <c r="R29" i="7"/>
  <c r="T29" i="7" s="1"/>
  <c r="U29" i="7" s="1"/>
  <c r="R28" i="7"/>
  <c r="T28" i="7" s="1"/>
  <c r="U28" i="7" s="1"/>
  <c r="R27" i="7"/>
  <c r="R26" i="7"/>
  <c r="R25" i="7"/>
  <c r="T25" i="7" s="1"/>
  <c r="U25" i="7" s="1"/>
  <c r="R24" i="7"/>
  <c r="T24" i="7" s="1"/>
  <c r="U24" i="7" s="1"/>
  <c r="R23" i="7"/>
  <c r="R22" i="7"/>
  <c r="R21" i="7"/>
  <c r="T21" i="7" s="1"/>
  <c r="U21" i="7" s="1"/>
  <c r="R20" i="7"/>
  <c r="T20" i="7" s="1"/>
  <c r="U20" i="7" s="1"/>
  <c r="R19" i="7"/>
  <c r="R18" i="7"/>
  <c r="F71" i="7"/>
  <c r="H71" i="7" s="1"/>
  <c r="I71" i="7" s="1"/>
  <c r="F70" i="7"/>
  <c r="F69" i="7"/>
  <c r="H69" i="7" s="1"/>
  <c r="F68" i="7"/>
  <c r="F67" i="7"/>
  <c r="F66" i="7"/>
  <c r="F65" i="7"/>
  <c r="H65" i="7" s="1"/>
  <c r="I65" i="7" s="1"/>
  <c r="F64" i="7"/>
  <c r="F63" i="7"/>
  <c r="H63" i="7" s="1"/>
  <c r="I63" i="7" s="1"/>
  <c r="F62" i="7"/>
  <c r="H62" i="7" s="1"/>
  <c r="F61" i="7"/>
  <c r="H61" i="7" s="1"/>
  <c r="F60" i="7"/>
  <c r="F59" i="7"/>
  <c r="F58" i="7"/>
  <c r="F52" i="7"/>
  <c r="F51" i="7"/>
  <c r="F50" i="7"/>
  <c r="H50" i="7" s="1"/>
  <c r="I50" i="7" s="1"/>
  <c r="F49" i="7"/>
  <c r="H49" i="7" s="1"/>
  <c r="F48" i="7"/>
  <c r="H48" i="7" s="1"/>
  <c r="F47" i="7"/>
  <c r="F46" i="7"/>
  <c r="H46" i="7" s="1"/>
  <c r="I46" i="7" s="1"/>
  <c r="F45" i="7"/>
  <c r="F44" i="7"/>
  <c r="F43" i="7"/>
  <c r="F42" i="7"/>
  <c r="F41" i="7"/>
  <c r="H41" i="7" s="1"/>
  <c r="F40" i="7"/>
  <c r="H40" i="7" s="1"/>
  <c r="F39" i="7"/>
  <c r="F31" i="7"/>
  <c r="F30" i="7"/>
  <c r="F29" i="7"/>
  <c r="F28" i="7"/>
  <c r="F27" i="7"/>
  <c r="H27" i="7" s="1"/>
  <c r="I27" i="7" s="1"/>
  <c r="F26" i="7"/>
  <c r="H26" i="7" s="1"/>
  <c r="F25" i="7"/>
  <c r="H25" i="7" s="1"/>
  <c r="F24" i="7"/>
  <c r="F23" i="7"/>
  <c r="H23" i="7" s="1"/>
  <c r="I23" i="7" s="1"/>
  <c r="F22" i="7"/>
  <c r="F21" i="7"/>
  <c r="H21" i="7" s="1"/>
  <c r="I21" i="7" s="1"/>
  <c r="F20" i="7"/>
  <c r="F19" i="7"/>
  <c r="H19" i="7" s="1"/>
  <c r="I19" i="7" s="1"/>
  <c r="F18" i="7"/>
  <c r="H18" i="7" s="1"/>
  <c r="I107" i="6"/>
  <c r="K107" i="6" s="1"/>
  <c r="L107" i="6" s="1"/>
  <c r="I106" i="6"/>
  <c r="I105" i="6"/>
  <c r="K105" i="6" s="1"/>
  <c r="I104" i="6"/>
  <c r="K104" i="6" s="1"/>
  <c r="I103" i="6"/>
  <c r="I102" i="6"/>
  <c r="I101" i="6"/>
  <c r="I100" i="6"/>
  <c r="K100" i="6" s="1"/>
  <c r="K99" i="6"/>
  <c r="L99" i="6" s="1"/>
  <c r="K35" i="6"/>
  <c r="I37" i="6"/>
  <c r="K37" i="6" s="1"/>
  <c r="I38" i="6"/>
  <c r="K38" i="6" s="1"/>
  <c r="L38" i="6" s="1"/>
  <c r="I39" i="6"/>
  <c r="I40" i="6"/>
  <c r="K40" i="6"/>
  <c r="I41" i="6"/>
  <c r="I42" i="6"/>
  <c r="K42" i="6"/>
  <c r="L42" i="6" s="1"/>
  <c r="I43" i="6"/>
  <c r="K43" i="6" s="1"/>
  <c r="I44" i="6"/>
  <c r="I45" i="6"/>
  <c r="K45" i="6"/>
  <c r="L45" i="6" s="1"/>
  <c r="I46" i="6"/>
  <c r="I47" i="6"/>
  <c r="I36" i="6"/>
  <c r="K36" i="6" s="1"/>
  <c r="I87" i="6"/>
  <c r="I86" i="6"/>
  <c r="K86" i="6" s="1"/>
  <c r="I85" i="6"/>
  <c r="K85" i="6" s="1"/>
  <c r="L85" i="6" s="1"/>
  <c r="I84" i="6"/>
  <c r="I83" i="6"/>
  <c r="K83" i="6" s="1"/>
  <c r="I82" i="6"/>
  <c r="K82" i="6" s="1"/>
  <c r="I81" i="6"/>
  <c r="K81" i="6" s="1"/>
  <c r="L81" i="6" s="1"/>
  <c r="I80" i="6"/>
  <c r="I79" i="6"/>
  <c r="I71" i="6"/>
  <c r="K71" i="6" s="1"/>
  <c r="I70" i="6"/>
  <c r="I69" i="6"/>
  <c r="I68" i="6"/>
  <c r="I67" i="6"/>
  <c r="K67" i="6" s="1"/>
  <c r="I66" i="6"/>
  <c r="K66" i="6" s="1"/>
  <c r="L66" i="6" s="1"/>
  <c r="I65" i="6"/>
  <c r="K65" i="6" s="1"/>
  <c r="L65" i="6" s="1"/>
  <c r="I64" i="6"/>
  <c r="I63" i="6"/>
  <c r="K63" i="6" s="1"/>
  <c r="I62" i="6"/>
  <c r="I61" i="6"/>
  <c r="K61" i="6" s="1"/>
  <c r="L61" i="6" s="1"/>
  <c r="I60" i="6"/>
  <c r="I59" i="6"/>
  <c r="K59" i="6" s="1"/>
  <c r="I30" i="6"/>
  <c r="K30" i="6" s="1"/>
  <c r="I29" i="6"/>
  <c r="K29" i="6" s="1"/>
  <c r="L29" i="6" s="1"/>
  <c r="I28" i="6"/>
  <c r="I27" i="6"/>
  <c r="K27" i="6" s="1"/>
  <c r="L27" i="6" s="1"/>
  <c r="I26" i="6"/>
  <c r="K26" i="6" s="1"/>
  <c r="I25" i="6"/>
  <c r="K25" i="6" s="1"/>
  <c r="L25" i="6" s="1"/>
  <c r="I24" i="6"/>
  <c r="K24" i="6" s="1"/>
  <c r="I23" i="6"/>
  <c r="K23" i="6" s="1"/>
  <c r="L23" i="6" s="1"/>
  <c r="I22" i="6"/>
  <c r="K22" i="6" s="1"/>
  <c r="I21" i="6"/>
  <c r="I20" i="6"/>
  <c r="I19" i="6"/>
  <c r="K19" i="6" s="1"/>
  <c r="L19" i="6" s="1"/>
  <c r="I18" i="6"/>
  <c r="K18" i="6" s="1"/>
  <c r="K21" i="6"/>
  <c r="L26" i="6"/>
  <c r="L35" i="6"/>
  <c r="K62" i="6"/>
  <c r="K68" i="6"/>
  <c r="K69" i="6"/>
  <c r="L69" i="6" s="1"/>
  <c r="K80" i="6"/>
  <c r="L80" i="6" s="1"/>
  <c r="K84" i="6"/>
  <c r="L84" i="6" s="1"/>
  <c r="K101" i="6"/>
  <c r="K103" i="6"/>
  <c r="H82" i="7"/>
  <c r="H84" i="7"/>
  <c r="I84" i="7" s="1"/>
  <c r="T19" i="7"/>
  <c r="T22" i="7"/>
  <c r="T27" i="7"/>
  <c r="T30" i="7"/>
  <c r="T62" i="7"/>
  <c r="T64" i="7"/>
  <c r="U64" i="7" s="1"/>
  <c r="T65" i="7"/>
  <c r="T70" i="7"/>
  <c r="T80" i="7"/>
  <c r="T82" i="7"/>
  <c r="U82" i="7" s="1"/>
  <c r="T85" i="7"/>
  <c r="H24" i="7"/>
  <c r="H29" i="7"/>
  <c r="H39" i="7"/>
  <c r="H42" i="7"/>
  <c r="I42" i="7" s="1"/>
  <c r="H44" i="7"/>
  <c r="I44" i="7" s="1"/>
  <c r="H47" i="7"/>
  <c r="H52" i="7"/>
  <c r="I52" i="7"/>
  <c r="H60" i="7"/>
  <c r="H68" i="7"/>
  <c r="H70" i="7"/>
  <c r="I91" i="7"/>
  <c r="I83" i="7"/>
  <c r="U43" i="7"/>
  <c r="H115" i="6"/>
  <c r="J115" i="6" s="1"/>
  <c r="L115" i="6" s="1"/>
  <c r="H116" i="6"/>
  <c r="H120" i="6"/>
  <c r="J120" i="6" s="1"/>
  <c r="L120" i="6" s="1"/>
  <c r="Q96" i="7"/>
  <c r="S96" i="7" s="1"/>
  <c r="U96" i="7" s="1"/>
  <c r="Q99" i="7"/>
  <c r="Q101" i="7"/>
  <c r="U48" i="7" l="1"/>
  <c r="H31" i="7"/>
  <c r="I31" i="7" s="1"/>
  <c r="L62" i="6"/>
  <c r="U42" i="7"/>
  <c r="L101" i="6"/>
  <c r="I59" i="7"/>
  <c r="H67" i="7"/>
  <c r="I67" i="7" s="1"/>
  <c r="H59" i="7"/>
  <c r="K70" i="6"/>
  <c r="L70" i="6" s="1"/>
  <c r="L18" i="6"/>
  <c r="L21" i="6"/>
  <c r="K46" i="6"/>
  <c r="L46" i="6" s="1"/>
  <c r="I29" i="7"/>
  <c r="J116" i="6"/>
  <c r="L116" i="6" s="1"/>
  <c r="L105" i="6"/>
  <c r="S101" i="7"/>
  <c r="U101" i="7" s="1"/>
  <c r="Q98" i="7"/>
  <c r="S98" i="7" s="1"/>
  <c r="U98" i="7" s="1"/>
  <c r="H88" i="7"/>
  <c r="I88" i="7" s="1"/>
  <c r="I79" i="7"/>
  <c r="L37" i="6"/>
  <c r="L24" i="6"/>
  <c r="L43" i="6"/>
  <c r="L103" i="6"/>
  <c r="U51" i="7"/>
  <c r="M78" i="8"/>
  <c r="M124" i="8"/>
  <c r="M105" i="8"/>
  <c r="M143" i="8"/>
  <c r="L165" i="8"/>
  <c r="M165" i="8" s="1"/>
  <c r="K182" i="8"/>
  <c r="L148" i="8"/>
  <c r="M148" i="8" s="1"/>
  <c r="M130" i="8"/>
  <c r="M80" i="8"/>
  <c r="M131" i="8"/>
  <c r="L79" i="8"/>
  <c r="M79" i="8" s="1"/>
  <c r="M132" i="8"/>
  <c r="M128" i="8"/>
  <c r="M123" i="8"/>
  <c r="M99" i="8"/>
  <c r="M95" i="8"/>
  <c r="M84" i="8"/>
  <c r="M81" i="8"/>
  <c r="M141" i="8"/>
  <c r="J181" i="8"/>
  <c r="K181" i="8" s="1"/>
  <c r="M167" i="8"/>
  <c r="M104" i="8"/>
  <c r="M168" i="8"/>
  <c r="M163" i="8"/>
  <c r="M149" i="8"/>
  <c r="M142" i="8"/>
  <c r="M129" i="8"/>
  <c r="M121" i="8"/>
  <c r="M96" i="8"/>
  <c r="M89" i="8"/>
  <c r="M82" i="8"/>
  <c r="M77" i="8"/>
  <c r="M101" i="8"/>
  <c r="K47" i="6"/>
  <c r="L47" i="6" s="1"/>
  <c r="K41" i="6"/>
  <c r="L41" i="6" s="1"/>
  <c r="J183" i="8"/>
  <c r="K183" i="8" s="1"/>
  <c r="K20" i="6"/>
  <c r="L20" i="6" s="1"/>
  <c r="K28" i="6"/>
  <c r="L28" i="6" s="1"/>
  <c r="K64" i="6"/>
  <c r="L64" i="6"/>
  <c r="L68" i="6"/>
  <c r="K79" i="6"/>
  <c r="L79" i="6" s="1"/>
  <c r="L83" i="6"/>
  <c r="K87" i="6"/>
  <c r="L87" i="6" s="1"/>
  <c r="R102" i="7"/>
  <c r="Q102" i="7"/>
  <c r="M146" i="8"/>
  <c r="M122" i="8"/>
  <c r="M86" i="8"/>
  <c r="J179" i="8"/>
  <c r="K179" i="8" s="1"/>
  <c r="K177" i="8"/>
  <c r="J178" i="8"/>
  <c r="K178" i="8" s="1"/>
  <c r="M164" i="8"/>
  <c r="M126" i="8"/>
  <c r="M97" i="8"/>
  <c r="Q97" i="7"/>
  <c r="S97" i="7" s="1"/>
  <c r="U97" i="7" s="1"/>
  <c r="K60" i="6"/>
  <c r="L60" i="6" s="1"/>
  <c r="K44" i="6"/>
  <c r="L44" i="6" s="1"/>
  <c r="K39" i="6"/>
  <c r="L39" i="6"/>
  <c r="K102" i="6"/>
  <c r="L102" i="6" s="1"/>
  <c r="K106" i="6"/>
  <c r="L106" i="6" s="1"/>
  <c r="H20" i="7"/>
  <c r="I20" i="7" s="1"/>
  <c r="I24" i="7"/>
  <c r="H28" i="7"/>
  <c r="I28" i="7" s="1"/>
  <c r="I39" i="7"/>
  <c r="H43" i="7"/>
  <c r="I43" i="7" s="1"/>
  <c r="I47" i="7"/>
  <c r="H51" i="7"/>
  <c r="I51" i="7" s="1"/>
  <c r="I60" i="7"/>
  <c r="H64" i="7"/>
  <c r="I64" i="7" s="1"/>
  <c r="I68" i="7"/>
  <c r="T18" i="7"/>
  <c r="U18" i="7" s="1"/>
  <c r="U22" i="7"/>
  <c r="T26" i="7"/>
  <c r="U26" i="7" s="1"/>
  <c r="U30" i="7"/>
  <c r="T61" i="7"/>
  <c r="U61" i="7" s="1"/>
  <c r="U65" i="7"/>
  <c r="T69" i="7"/>
  <c r="U69" i="7"/>
  <c r="U80" i="7"/>
  <c r="T84" i="7"/>
  <c r="U84" i="7" s="1"/>
  <c r="S100" i="7"/>
  <c r="U100" i="7" s="1"/>
  <c r="U19" i="7"/>
  <c r="U27" i="7"/>
  <c r="U62" i="7"/>
  <c r="U70" i="7"/>
  <c r="U85" i="7"/>
  <c r="I78" i="7"/>
  <c r="I82" i="7"/>
  <c r="U44" i="7"/>
  <c r="I69" i="7"/>
  <c r="I61" i="7"/>
  <c r="I48" i="7"/>
  <c r="I40" i="7"/>
  <c r="I25" i="7"/>
  <c r="T81" i="7"/>
  <c r="U81" i="7" s="1"/>
  <c r="T66" i="7"/>
  <c r="U66" i="7" s="1"/>
  <c r="T58" i="7"/>
  <c r="U58" i="7" s="1"/>
  <c r="T23" i="7"/>
  <c r="U23" i="7" s="1"/>
  <c r="H86" i="7"/>
  <c r="I86" i="7" s="1"/>
  <c r="L36" i="6"/>
  <c r="L40" i="6"/>
  <c r="L100" i="6"/>
  <c r="L104" i="6"/>
  <c r="I18" i="7"/>
  <c r="I26" i="7"/>
  <c r="I41" i="7"/>
  <c r="I49" i="7"/>
  <c r="I62" i="7"/>
  <c r="I70" i="7"/>
  <c r="U40" i="7"/>
  <c r="I87" i="7"/>
  <c r="H66" i="7"/>
  <c r="I66" i="7" s="1"/>
  <c r="H58" i="7"/>
  <c r="I58" i="7" s="1"/>
  <c r="H45" i="7"/>
  <c r="I45" i="7" s="1"/>
  <c r="H30" i="7"/>
  <c r="I30" i="7" s="1"/>
  <c r="H22" i="7"/>
  <c r="I22" i="7" s="1"/>
  <c r="H90" i="7"/>
  <c r="I90" i="7" s="1"/>
  <c r="L30" i="6"/>
  <c r="L22" i="6"/>
  <c r="L59" i="6"/>
  <c r="L63" i="6"/>
  <c r="L67" i="6"/>
  <c r="L71" i="6"/>
  <c r="L82" i="6"/>
  <c r="L86" i="6"/>
  <c r="S102" i="7" l="1"/>
  <c r="U102" i="7" s="1"/>
</calcChain>
</file>

<file path=xl/sharedStrings.xml><?xml version="1.0" encoding="utf-8"?>
<sst xmlns="http://schemas.openxmlformats.org/spreadsheetml/2006/main" count="1416" uniqueCount="270">
  <si>
    <t>～180万円以下</t>
    <phoneticPr fontId="2"/>
  </si>
  <si>
    <t>～190万円以下</t>
    <phoneticPr fontId="2"/>
  </si>
  <si>
    <t>～200万円以下</t>
    <phoneticPr fontId="2"/>
  </si>
  <si>
    <t>～210万円以下</t>
    <phoneticPr fontId="2"/>
  </si>
  <si>
    <t>～220万円以下</t>
    <phoneticPr fontId="2"/>
  </si>
  <si>
    <t>～230万円以下</t>
    <phoneticPr fontId="2"/>
  </si>
  <si>
    <t>～240万円以下</t>
    <phoneticPr fontId="2"/>
  </si>
  <si>
    <t>～250万円以下</t>
    <phoneticPr fontId="2"/>
  </si>
  <si>
    <t>～360万円以下</t>
    <phoneticPr fontId="2"/>
  </si>
  <si>
    <t>～380万円以下</t>
    <phoneticPr fontId="2"/>
  </si>
  <si>
    <t>～400万円以下</t>
    <phoneticPr fontId="2"/>
  </si>
  <si>
    <t>～420万円以下</t>
    <phoneticPr fontId="2"/>
  </si>
  <si>
    <t>～440万円以下</t>
    <phoneticPr fontId="2"/>
  </si>
  <si>
    <t>(20500</t>
    <phoneticPr fontId="2"/>
  </si>
  <si>
    <t>～460万円以下</t>
    <phoneticPr fontId="2"/>
  </si>
  <si>
    <t>～480万円以下</t>
    <phoneticPr fontId="2"/>
  </si>
  <si>
    <t>～500万円以下</t>
    <phoneticPr fontId="2"/>
  </si>
  <si>
    <t>１．入居時に必要な料金</t>
    <rPh sb="2" eb="4">
      <t>ニュウキョ</t>
    </rPh>
    <rPh sb="4" eb="5">
      <t>ジ</t>
    </rPh>
    <rPh sb="6" eb="8">
      <t>ヒツヨウ</t>
    </rPh>
    <rPh sb="9" eb="11">
      <t>リョウキン</t>
    </rPh>
    <phoneticPr fontId="2"/>
  </si>
  <si>
    <t>（１）の表で各々の対象収入による階層区分毎に積算し、その合計額とする。</t>
    <rPh sb="4" eb="5">
      <t>ヒョウ</t>
    </rPh>
    <rPh sb="6" eb="8">
      <t>オノオノ</t>
    </rPh>
    <rPh sb="9" eb="11">
      <t>タイショウ</t>
    </rPh>
    <rPh sb="11" eb="13">
      <t>シュウニュウ</t>
    </rPh>
    <rPh sb="16" eb="18">
      <t>カイソウ</t>
    </rPh>
    <rPh sb="18" eb="20">
      <t>クブン</t>
    </rPh>
    <rPh sb="20" eb="21">
      <t>ゴト</t>
    </rPh>
    <rPh sb="22" eb="24">
      <t>セキサン</t>
    </rPh>
    <rPh sb="28" eb="30">
      <t>ゴウケイ</t>
    </rPh>
    <rPh sb="30" eb="31">
      <t>ガク</t>
    </rPh>
    <phoneticPr fontId="2"/>
  </si>
  <si>
    <t>居　室　区　分</t>
    <rPh sb="0" eb="1">
      <t>キョ</t>
    </rPh>
    <rPh sb="2" eb="3">
      <t>シツ</t>
    </rPh>
    <rPh sb="4" eb="5">
      <t>ク</t>
    </rPh>
    <rPh sb="6" eb="7">
      <t>ブン</t>
    </rPh>
    <phoneticPr fontId="2"/>
  </si>
  <si>
    <t>管理費一括納入金</t>
    <rPh sb="0" eb="3">
      <t>カンリヒ</t>
    </rPh>
    <rPh sb="3" eb="5">
      <t>イッカツ</t>
    </rPh>
    <rPh sb="5" eb="8">
      <t>ノウニュウキン</t>
    </rPh>
    <phoneticPr fontId="2"/>
  </si>
  <si>
    <t>４,４５０,０００円</t>
    <rPh sb="9" eb="10">
      <t>エン</t>
    </rPh>
    <phoneticPr fontId="2"/>
  </si>
  <si>
    <t>８,９００,０００円</t>
    <rPh sb="9" eb="10">
      <t>エン</t>
    </rPh>
    <phoneticPr fontId="2"/>
  </si>
  <si>
    <t>　　なお、管理費を一括納入された場合は、毎月の利用料から管理費が控除されます。</t>
    <rPh sb="5" eb="8">
      <t>カンリヒ</t>
    </rPh>
    <rPh sb="9" eb="11">
      <t>イッカツ</t>
    </rPh>
    <rPh sb="11" eb="13">
      <t>ノウニュウ</t>
    </rPh>
    <rPh sb="16" eb="18">
      <t>バアイ</t>
    </rPh>
    <rPh sb="20" eb="22">
      <t>マイツキ</t>
    </rPh>
    <rPh sb="23" eb="26">
      <t>リヨウリョウ</t>
    </rPh>
    <rPh sb="28" eb="31">
      <t>カンリヒ</t>
    </rPh>
    <rPh sb="32" eb="34">
      <t>コウジョ</t>
    </rPh>
    <phoneticPr fontId="2"/>
  </si>
  <si>
    <t>１人居室</t>
    <rPh sb="0" eb="2">
      <t>ヒトリ</t>
    </rPh>
    <rPh sb="2" eb="4">
      <t>キョシツ</t>
    </rPh>
    <phoneticPr fontId="2"/>
  </si>
  <si>
    <t>２人居室</t>
    <rPh sb="0" eb="2">
      <t>フタリ</t>
    </rPh>
    <rPh sb="2" eb="4">
      <t>キョシツ</t>
    </rPh>
    <phoneticPr fontId="2"/>
  </si>
  <si>
    <t>利用料金（月額、単位：円）</t>
    <rPh sb="0" eb="2">
      <t>リヨウ</t>
    </rPh>
    <rPh sb="2" eb="4">
      <t>リョウキン</t>
    </rPh>
    <rPh sb="5" eb="7">
      <t>ゲツガク</t>
    </rPh>
    <rPh sb="8" eb="10">
      <t>タンイ</t>
    </rPh>
    <rPh sb="11" eb="12">
      <t>エン</t>
    </rPh>
    <phoneticPr fontId="2"/>
  </si>
  <si>
    <t>年間納付額</t>
    <rPh sb="0" eb="2">
      <t>ネンカン</t>
    </rPh>
    <rPh sb="2" eb="4">
      <t>ノウフ</t>
    </rPh>
    <rPh sb="4" eb="5">
      <t>ガク</t>
    </rPh>
    <phoneticPr fontId="2"/>
  </si>
  <si>
    <t>事務費</t>
    <rPh sb="0" eb="3">
      <t>ジムヒ</t>
    </rPh>
    <phoneticPr fontId="2"/>
  </si>
  <si>
    <t>生活費</t>
    <rPh sb="0" eb="3">
      <t>セイカツヒ</t>
    </rPh>
    <phoneticPr fontId="2"/>
  </si>
  <si>
    <t>管理費</t>
    <rPh sb="0" eb="3">
      <t>カンリヒ</t>
    </rPh>
    <phoneticPr fontId="2"/>
  </si>
  <si>
    <t>4～10月</t>
    <rPh sb="4" eb="5">
      <t>ガツ</t>
    </rPh>
    <phoneticPr fontId="2"/>
  </si>
  <si>
    <t>冬季加算額</t>
    <rPh sb="0" eb="2">
      <t>トウキ</t>
    </rPh>
    <rPh sb="2" eb="4">
      <t>カサン</t>
    </rPh>
    <rPh sb="4" eb="5">
      <t>ガク</t>
    </rPh>
    <phoneticPr fontId="2"/>
  </si>
  <si>
    <t>11～3月</t>
    <rPh sb="4" eb="5">
      <t>ガツ</t>
    </rPh>
    <phoneticPr fontId="2"/>
  </si>
  <si>
    <t>　150万円以下</t>
    <rPh sb="4" eb="6">
      <t>１５０マンエン</t>
    </rPh>
    <rPh sb="6" eb="8">
      <t>イカ</t>
    </rPh>
    <phoneticPr fontId="2"/>
  </si>
  <si>
    <t>～160万円以下</t>
    <rPh sb="4" eb="6">
      <t>１６０マンエン</t>
    </rPh>
    <rPh sb="6" eb="8">
      <t>イカ</t>
    </rPh>
    <phoneticPr fontId="2"/>
  </si>
  <si>
    <t>～170万円以下</t>
    <rPh sb="4" eb="6">
      <t>１６０マンエン</t>
    </rPh>
    <rPh sb="6" eb="8">
      <t>イカ</t>
    </rPh>
    <phoneticPr fontId="2"/>
  </si>
  <si>
    <t>～260万円以下</t>
    <rPh sb="4" eb="6">
      <t>マンエン</t>
    </rPh>
    <rPh sb="6" eb="8">
      <t>イカ</t>
    </rPh>
    <phoneticPr fontId="2"/>
  </si>
  <si>
    <t>～270万円以下</t>
    <rPh sb="4" eb="6">
      <t>マンエン</t>
    </rPh>
    <rPh sb="6" eb="8">
      <t>イカ</t>
    </rPh>
    <phoneticPr fontId="2"/>
  </si>
  <si>
    <t>　270万円超　</t>
    <rPh sb="4" eb="6">
      <t>マンエン</t>
    </rPh>
    <rPh sb="6" eb="7">
      <t>チョウ</t>
    </rPh>
    <phoneticPr fontId="2"/>
  </si>
  <si>
    <t>　300万円以下</t>
    <rPh sb="4" eb="6">
      <t>１５０マンエン</t>
    </rPh>
    <rPh sb="6" eb="8">
      <t>イカ</t>
    </rPh>
    <phoneticPr fontId="2"/>
  </si>
  <si>
    <t>～320万円以下</t>
    <rPh sb="4" eb="6">
      <t>１６０マンエン</t>
    </rPh>
    <rPh sb="6" eb="8">
      <t>イカ</t>
    </rPh>
    <phoneticPr fontId="2"/>
  </si>
  <si>
    <t>～340万円以下</t>
    <rPh sb="4" eb="6">
      <t>１６０マンエン</t>
    </rPh>
    <rPh sb="6" eb="8">
      <t>イカ</t>
    </rPh>
    <phoneticPr fontId="2"/>
  </si>
  <si>
    <t>×２人）</t>
    <rPh sb="2" eb="3">
      <t>ニン</t>
    </rPh>
    <phoneticPr fontId="2"/>
  </si>
  <si>
    <t>～520万円以下</t>
    <rPh sb="4" eb="6">
      <t>マンエン</t>
    </rPh>
    <rPh sb="6" eb="8">
      <t>イカ</t>
    </rPh>
    <phoneticPr fontId="2"/>
  </si>
  <si>
    <t>～540万円以下</t>
    <rPh sb="4" eb="6">
      <t>マンエン</t>
    </rPh>
    <rPh sb="6" eb="8">
      <t>イカ</t>
    </rPh>
    <phoneticPr fontId="2"/>
  </si>
  <si>
    <t>　540万円超　</t>
    <rPh sb="4" eb="6">
      <t>マンエン</t>
    </rPh>
    <rPh sb="6" eb="7">
      <t>チョウ</t>
    </rPh>
    <phoneticPr fontId="2"/>
  </si>
  <si>
    <t>(7880</t>
    <phoneticPr fontId="2"/>
  </si>
  <si>
    <t>(42490</t>
    <phoneticPr fontId="2"/>
  </si>
  <si>
    <t>　３０　万円</t>
    <rPh sb="4" eb="5">
      <t>マン</t>
    </rPh>
    <rPh sb="5" eb="6">
      <t>エン</t>
    </rPh>
    <phoneticPr fontId="2"/>
  </si>
  <si>
    <t>　５０　万円</t>
    <rPh sb="4" eb="5">
      <t>マン</t>
    </rPh>
    <rPh sb="5" eb="6">
      <t>エン</t>
    </rPh>
    <phoneticPr fontId="2"/>
  </si>
  <si>
    <t>入居一時金として以下の料金（敷金）が必要です。</t>
    <rPh sb="0" eb="2">
      <t>ニュウキョ</t>
    </rPh>
    <rPh sb="2" eb="5">
      <t>イチジキン</t>
    </rPh>
    <rPh sb="8" eb="10">
      <t>イカ</t>
    </rPh>
    <rPh sb="11" eb="13">
      <t>リョウキン</t>
    </rPh>
    <rPh sb="14" eb="16">
      <t>シキキン</t>
    </rPh>
    <rPh sb="18" eb="20">
      <t>ヒツヨウ</t>
    </rPh>
    <phoneticPr fontId="2"/>
  </si>
  <si>
    <t>対象収入による
階層区分</t>
    <rPh sb="0" eb="2">
      <t>タイショウ</t>
    </rPh>
    <rPh sb="2" eb="4">
      <t>シュウニュウ</t>
    </rPh>
    <rPh sb="8" eb="10">
      <t>カイソウ</t>
    </rPh>
    <rPh sb="10" eb="12">
      <t>クブン</t>
    </rPh>
    <phoneticPr fontId="2"/>
  </si>
  <si>
    <t>２．ケアハウス　一般入居利用料</t>
    <rPh sb="8" eb="10">
      <t>イッパン</t>
    </rPh>
    <rPh sb="10" eb="12">
      <t>ニュウキョ</t>
    </rPh>
    <rPh sb="12" eb="15">
      <t>リヨウリョウ</t>
    </rPh>
    <phoneticPr fontId="2"/>
  </si>
  <si>
    <t>３．ケアハウス　特定施設入居利用料　（介護サービスを利用される方）</t>
    <rPh sb="8" eb="10">
      <t>トクテイ</t>
    </rPh>
    <rPh sb="10" eb="12">
      <t>シセツ</t>
    </rPh>
    <rPh sb="12" eb="14">
      <t>ニュウキョ</t>
    </rPh>
    <rPh sb="14" eb="17">
      <t>リヨウリョウ</t>
    </rPh>
    <rPh sb="19" eb="21">
      <t>カイゴ</t>
    </rPh>
    <rPh sb="26" eb="28">
      <t>リヨウ</t>
    </rPh>
    <rPh sb="31" eb="32">
      <t>カタ</t>
    </rPh>
    <phoneticPr fontId="2"/>
  </si>
  <si>
    <t>　260万円超　</t>
    <rPh sb="4" eb="6">
      <t>マンエン</t>
    </rPh>
    <rPh sb="6" eb="7">
      <t>チョウ</t>
    </rPh>
    <phoneticPr fontId="2"/>
  </si>
  <si>
    <t>　220万円超　</t>
    <rPh sb="4" eb="6">
      <t>マンエン</t>
    </rPh>
    <rPh sb="6" eb="7">
      <t>チョウ</t>
    </rPh>
    <phoneticPr fontId="2"/>
  </si>
  <si>
    <t>単位：円</t>
    <rPh sb="0" eb="2">
      <t>タンイ</t>
    </rPh>
    <rPh sb="3" eb="4">
      <t>エン</t>
    </rPh>
    <phoneticPr fontId="2"/>
  </si>
  <si>
    <t>利用料金　（月　額）</t>
    <rPh sb="0" eb="2">
      <t>リヨウ</t>
    </rPh>
    <rPh sb="2" eb="4">
      <t>リョウキン</t>
    </rPh>
    <rPh sb="6" eb="7">
      <t>ツキ</t>
    </rPh>
    <rPh sb="8" eb="9">
      <t>ガク</t>
    </rPh>
    <phoneticPr fontId="2"/>
  </si>
  <si>
    <t>（３）２人居室を夫婦以外の２人で使用する場合</t>
    <rPh sb="4" eb="5">
      <t>ニン</t>
    </rPh>
    <rPh sb="5" eb="7">
      <t>キョシツ</t>
    </rPh>
    <rPh sb="8" eb="10">
      <t>フウフ</t>
    </rPh>
    <rPh sb="10" eb="12">
      <t>イガイ</t>
    </rPh>
    <rPh sb="14" eb="15">
      <t>リ</t>
    </rPh>
    <rPh sb="16" eb="18">
      <t>シヨウ</t>
    </rPh>
    <rPh sb="20" eb="22">
      <t>バアイ</t>
    </rPh>
    <phoneticPr fontId="2"/>
  </si>
  <si>
    <t>（４）２人居室を１人で使用する場合</t>
    <rPh sb="4" eb="5">
      <t>ニン</t>
    </rPh>
    <rPh sb="5" eb="7">
      <t>キョシツ</t>
    </rPh>
    <rPh sb="9" eb="10">
      <t>リ</t>
    </rPh>
    <rPh sb="11" eb="13">
      <t>シヨウ</t>
    </rPh>
    <rPh sb="15" eb="17">
      <t>バアイ</t>
    </rPh>
    <phoneticPr fontId="2"/>
  </si>
  <si>
    <t>４．介護サービス利用料（介護保険料）　</t>
    <rPh sb="2" eb="4">
      <t>カイゴ</t>
    </rPh>
    <rPh sb="8" eb="10">
      <t>リヨウ</t>
    </rPh>
    <rPh sb="10" eb="11">
      <t>リョウ</t>
    </rPh>
    <rPh sb="12" eb="14">
      <t>カイゴ</t>
    </rPh>
    <rPh sb="14" eb="17">
      <t>ホケンリョウ</t>
    </rPh>
    <phoneticPr fontId="2"/>
  </si>
  <si>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</si>
  <si>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</si>
  <si>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</si>
  <si>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</si>
  <si>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</si>
  <si>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</si>
  <si>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</si>
  <si>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区分</t>
    <rPh sb="0" eb="2">
      <t>クブン</t>
    </rPh>
    <phoneticPr fontId="2"/>
  </si>
  <si>
    <t>（１）要支援、要介護度別介護利用料（自己負担分）</t>
    <rPh sb="3" eb="6">
      <t>ヨウシエン</t>
    </rPh>
    <rPh sb="7" eb="10">
      <t>ヨウカイゴ</t>
    </rPh>
    <rPh sb="10" eb="11">
      <t>ド</t>
    </rPh>
    <rPh sb="11" eb="12">
      <t>ベツ</t>
    </rPh>
    <rPh sb="12" eb="14">
      <t>カイゴ</t>
    </rPh>
    <rPh sb="14" eb="16">
      <t>リヨウ</t>
    </rPh>
    <rPh sb="16" eb="17">
      <t>リョウ</t>
    </rPh>
    <rPh sb="18" eb="20">
      <t>ジコ</t>
    </rPh>
    <rPh sb="20" eb="22">
      <t>フタン</t>
    </rPh>
    <rPh sb="22" eb="23">
      <t>ブン</t>
    </rPh>
    <phoneticPr fontId="2"/>
  </si>
  <si>
    <t>※加算</t>
    <rPh sb="1" eb="3">
      <t>カサン</t>
    </rPh>
    <phoneticPr fontId="2"/>
  </si>
  <si>
    <t>日額</t>
    <rPh sb="0" eb="2">
      <t>ニチガク</t>
    </rPh>
    <phoneticPr fontId="2"/>
  </si>
  <si>
    <t>日額計</t>
    <rPh sb="0" eb="2">
      <t>ニチガク</t>
    </rPh>
    <rPh sb="2" eb="3">
      <t>ケイ</t>
    </rPh>
    <phoneticPr fontId="2"/>
  </si>
  <si>
    <t>月額（30日）</t>
    <rPh sb="0" eb="2">
      <t>ゲツガク</t>
    </rPh>
    <rPh sb="5" eb="6">
      <t>ヒ</t>
    </rPh>
    <phoneticPr fontId="2"/>
  </si>
  <si>
    <t>※夜間看護体制加算</t>
    <rPh sb="1" eb="3">
      <t>ヤカン</t>
    </rPh>
    <rPh sb="3" eb="5">
      <t>カンゴ</t>
    </rPh>
    <rPh sb="5" eb="7">
      <t>タイセイ</t>
    </rPh>
    <rPh sb="7" eb="9">
      <t>カサン</t>
    </rPh>
    <phoneticPr fontId="2"/>
  </si>
  <si>
    <t>【入居一時金】</t>
    <rPh sb="1" eb="3">
      <t>ニュウキョ</t>
    </rPh>
    <rPh sb="3" eb="6">
      <t>イチジキン</t>
    </rPh>
    <phoneticPr fontId="2"/>
  </si>
  <si>
    <t>◆　備　考　◆</t>
    <rPh sb="2" eb="3">
      <t>ソナエ</t>
    </rPh>
    <rPh sb="4" eb="5">
      <t>コウ</t>
    </rPh>
    <phoneticPr fontId="2"/>
  </si>
  <si>
    <t>3.　管理費は、20年間分を一括納入できます。（金額は下記参照）</t>
    <rPh sb="3" eb="6">
      <t>カンリヒ</t>
    </rPh>
    <rPh sb="10" eb="12">
      <t>ネンカン</t>
    </rPh>
    <rPh sb="12" eb="13">
      <t>ブン</t>
    </rPh>
    <rPh sb="14" eb="16">
      <t>イッカツ</t>
    </rPh>
    <rPh sb="16" eb="18">
      <t>ノウニュウ</t>
    </rPh>
    <rPh sb="24" eb="26">
      <t>キンガク</t>
    </rPh>
    <rPh sb="27" eb="29">
      <t>カキ</t>
    </rPh>
    <rPh sb="29" eb="31">
      <t>サンショウ</t>
    </rPh>
    <phoneticPr fontId="2"/>
  </si>
  <si>
    <t>　　　途中で退去された場合は入居期間中の管理費を差し引いてお返しします。</t>
    <rPh sb="3" eb="5">
      <t>トチュウ</t>
    </rPh>
    <rPh sb="6" eb="8">
      <t>タイキョ</t>
    </rPh>
    <rPh sb="11" eb="13">
      <t>バアイ</t>
    </rPh>
    <rPh sb="14" eb="16">
      <t>ニュウキョ</t>
    </rPh>
    <rPh sb="16" eb="19">
      <t>キカンチュウ</t>
    </rPh>
    <rPh sb="20" eb="23">
      <t>カンリヒ</t>
    </rPh>
    <rPh sb="24" eb="25">
      <t>サ</t>
    </rPh>
    <rPh sb="26" eb="27">
      <t>ヒ</t>
    </rPh>
    <rPh sb="30" eb="31">
      <t>カエ</t>
    </rPh>
    <phoneticPr fontId="2"/>
  </si>
  <si>
    <t>　１人居室の場合</t>
    <rPh sb="2" eb="3">
      <t>リ</t>
    </rPh>
    <rPh sb="3" eb="5">
      <t>キョシツ</t>
    </rPh>
    <rPh sb="6" eb="8">
      <t>バアイ</t>
    </rPh>
    <phoneticPr fontId="2"/>
  </si>
  <si>
    <t>　２人居室の場合（２人で使用する場合）</t>
    <rPh sb="2" eb="3">
      <t>リ</t>
    </rPh>
    <rPh sb="3" eb="5">
      <t>キョシツ</t>
    </rPh>
    <rPh sb="6" eb="7">
      <t>バ</t>
    </rPh>
    <rPh sb="7" eb="8">
      <t>ア</t>
    </rPh>
    <rPh sb="10" eb="11">
      <t>リ</t>
    </rPh>
    <rPh sb="12" eb="14">
      <t>シヨウ</t>
    </rPh>
    <rPh sb="16" eb="18">
      <t>バアイ</t>
    </rPh>
    <phoneticPr fontId="2"/>
  </si>
  <si>
    <t>　２人居室の場合（１人で使用する場合）</t>
    <rPh sb="2" eb="3">
      <t>リ</t>
    </rPh>
    <rPh sb="3" eb="5">
      <t>キョシツ</t>
    </rPh>
    <rPh sb="6" eb="7">
      <t>バ</t>
    </rPh>
    <rPh sb="7" eb="8">
      <t>ア</t>
    </rPh>
    <rPh sb="10" eb="11">
      <t>リ</t>
    </rPh>
    <rPh sb="12" eb="14">
      <t>シヨウ</t>
    </rPh>
    <rPh sb="16" eb="18">
      <t>バアイ</t>
    </rPh>
    <phoneticPr fontId="2"/>
  </si>
  <si>
    <t>　　また、翌月からは、利用料金表２.（４）が適用されます。</t>
    <rPh sb="5" eb="6">
      <t>ヨク</t>
    </rPh>
    <rPh sb="6" eb="7">
      <t>ツキ</t>
    </rPh>
    <rPh sb="11" eb="13">
      <t>リヨウ</t>
    </rPh>
    <rPh sb="13" eb="15">
      <t>リョウキン</t>
    </rPh>
    <rPh sb="15" eb="16">
      <t>ヒョウ</t>
    </rPh>
    <rPh sb="22" eb="24">
      <t>テキヨウ</t>
    </rPh>
    <phoneticPr fontId="2"/>
  </si>
  <si>
    <t>積算し、その合計額とする。</t>
    <rPh sb="6" eb="8">
      <t>ゴウケイ</t>
    </rPh>
    <rPh sb="8" eb="9">
      <t>ガク</t>
    </rPh>
    <phoneticPr fontId="2"/>
  </si>
  <si>
    <t>（２人分）</t>
    <rPh sb="2" eb="3">
      <t>リ</t>
    </rPh>
    <rPh sb="3" eb="4">
      <t>ブン</t>
    </rPh>
    <phoneticPr fontId="2"/>
  </si>
  <si>
    <t>２人居室を２人で使用している場合は、双方が退居したときにお返しします。</t>
    <rPh sb="14" eb="16">
      <t>バアイ</t>
    </rPh>
    <rPh sb="18" eb="20">
      <t>ソウホウ</t>
    </rPh>
    <rPh sb="21" eb="23">
      <t>タイキョ</t>
    </rPh>
    <rPh sb="29" eb="30">
      <t>カエ</t>
    </rPh>
    <phoneticPr fontId="2"/>
  </si>
  <si>
    <t>なお、敷金は退居時に必要な経費を精算したうえでお返しします。</t>
    <phoneticPr fontId="2"/>
  </si>
  <si>
    <t>　※２人居室を１人で使用する場合は１人居室の料金となる。</t>
    <rPh sb="3" eb="4">
      <t>リ</t>
    </rPh>
    <rPh sb="4" eb="6">
      <t>キョシツ</t>
    </rPh>
    <rPh sb="8" eb="9">
      <t>リ</t>
    </rPh>
    <rPh sb="10" eb="12">
      <t>シヨウ</t>
    </rPh>
    <rPh sb="14" eb="16">
      <t>バアイ</t>
    </rPh>
    <rPh sb="17" eb="19">
      <t>ヒトリ</t>
    </rPh>
    <rPh sb="19" eb="21">
      <t>キョシツ</t>
    </rPh>
    <rPh sb="22" eb="24">
      <t>リョウキン</t>
    </rPh>
    <phoneticPr fontId="2"/>
  </si>
  <si>
    <t>（２）２人居室を夫婦で使用する場合（収入は２人の収入の合計額）</t>
    <rPh sb="4" eb="5">
      <t>ニン</t>
    </rPh>
    <rPh sb="5" eb="7">
      <t>キョシツ</t>
    </rPh>
    <rPh sb="8" eb="10">
      <t>フウフ</t>
    </rPh>
    <rPh sb="11" eb="13">
      <t>シヨウ</t>
    </rPh>
    <rPh sb="15" eb="17">
      <t>バアイ</t>
    </rPh>
    <rPh sb="18" eb="20">
      <t>シュウニュウ</t>
    </rPh>
    <rPh sb="21" eb="23">
      <t>フタリ</t>
    </rPh>
    <rPh sb="24" eb="26">
      <t>シュウニュウ</t>
    </rPh>
    <rPh sb="27" eb="29">
      <t>ゴウケイ</t>
    </rPh>
    <rPh sb="29" eb="30">
      <t>ガク</t>
    </rPh>
    <phoneticPr fontId="2"/>
  </si>
  <si>
    <t>～360万円以下</t>
    <phoneticPr fontId="2"/>
  </si>
  <si>
    <t>～380万円以下</t>
    <phoneticPr fontId="2"/>
  </si>
  <si>
    <t>～400万円以下</t>
    <phoneticPr fontId="2"/>
  </si>
  <si>
    <t>～420万円以下</t>
    <phoneticPr fontId="2"/>
  </si>
  <si>
    <t>～440万円以下</t>
    <phoneticPr fontId="2"/>
  </si>
  <si>
    <t>～460万円以下</t>
    <phoneticPr fontId="2"/>
  </si>
  <si>
    <t>～480万円以下</t>
    <phoneticPr fontId="2"/>
  </si>
  <si>
    <t>～500万円以下</t>
    <phoneticPr fontId="2"/>
  </si>
  <si>
    <t>～520万円以下</t>
    <phoneticPr fontId="2"/>
  </si>
  <si>
    <t>　520万円超　</t>
    <rPh sb="4" eb="6">
      <t>マンエン</t>
    </rPh>
    <rPh sb="6" eb="7">
      <t>チョウ</t>
    </rPh>
    <phoneticPr fontId="2"/>
  </si>
  <si>
    <t>(42,490</t>
    <phoneticPr fontId="2"/>
  </si>
  <si>
    <t>×2人）</t>
    <rPh sb="2" eb="3">
      <t>ニン</t>
    </rPh>
    <phoneticPr fontId="2"/>
  </si>
  <si>
    <t>(20,500</t>
    <phoneticPr fontId="2"/>
  </si>
  <si>
    <t>(7,880</t>
    <phoneticPr fontId="2"/>
  </si>
  <si>
    <t>（１）1人居室利用料</t>
    <rPh sb="3" eb="5">
      <t>ヒトリ</t>
    </rPh>
    <rPh sb="5" eb="7">
      <t>キョシツ</t>
    </rPh>
    <rPh sb="7" eb="10">
      <t>リヨウリョウ</t>
    </rPh>
    <phoneticPr fontId="2"/>
  </si>
  <si>
    <t>　440万円超　</t>
    <rPh sb="4" eb="6">
      <t>マンエン</t>
    </rPh>
    <rPh sb="6" eb="7">
      <t>チョウ</t>
    </rPh>
    <phoneticPr fontId="2"/>
  </si>
  <si>
    <t>　の２分の１をそれぞれ個々の対象収入として積算する。、</t>
    <rPh sb="11" eb="13">
      <t>ココ</t>
    </rPh>
    <rPh sb="14" eb="16">
      <t>タイショウ</t>
    </rPh>
    <rPh sb="16" eb="18">
      <t>シュウニュウ</t>
    </rPh>
    <rPh sb="21" eb="23">
      <t>セキサン</t>
    </rPh>
    <phoneticPr fontId="2"/>
  </si>
  <si>
    <r>
      <rPr>
        <sz val="11"/>
        <rFont val="ＭＳ ゴシック"/>
        <family val="3"/>
        <charset val="128"/>
      </rPr>
      <t>　※</t>
    </r>
    <r>
      <rPr>
        <sz val="11"/>
        <rFont val="ＭＳ 明朝"/>
        <family val="1"/>
        <charset val="128"/>
      </rPr>
      <t>　夫婦で入居される場合の事務費については、夫婦の収入に必要経費を合算し、合計額</t>
    </r>
    <rPh sb="3" eb="5">
      <t>フウフ</t>
    </rPh>
    <rPh sb="6" eb="8">
      <t>ニュウキョ</t>
    </rPh>
    <rPh sb="11" eb="13">
      <t>バアイ</t>
    </rPh>
    <rPh sb="14" eb="17">
      <t>ジムヒ</t>
    </rPh>
    <rPh sb="23" eb="25">
      <t>フウフ</t>
    </rPh>
    <rPh sb="26" eb="28">
      <t>シュウニュウ</t>
    </rPh>
    <rPh sb="29" eb="31">
      <t>ヒツヨウ</t>
    </rPh>
    <rPh sb="31" eb="33">
      <t>ケイヒ</t>
    </rPh>
    <rPh sb="34" eb="36">
      <t>ガッサン</t>
    </rPh>
    <rPh sb="38" eb="40">
      <t>ゴウケイ</t>
    </rPh>
    <rPh sb="40" eb="41">
      <t>ガク</t>
    </rPh>
    <phoneticPr fontId="2"/>
  </si>
  <si>
    <t>（３）２人居室を夫婦で使用し、２人とも介護サービスを利用する場合の居室利用料</t>
    <rPh sb="4" eb="5">
      <t>ニン</t>
    </rPh>
    <rPh sb="5" eb="7">
      <t>キョシツ</t>
    </rPh>
    <rPh sb="8" eb="10">
      <t>フウフ</t>
    </rPh>
    <rPh sb="11" eb="13">
      <t>シヨウ</t>
    </rPh>
    <rPh sb="15" eb="17">
      <t>フタリ</t>
    </rPh>
    <rPh sb="19" eb="21">
      <t>カイゴ</t>
    </rPh>
    <rPh sb="26" eb="28">
      <t>リヨウ</t>
    </rPh>
    <rPh sb="30" eb="32">
      <t>バアイ</t>
    </rPh>
    <rPh sb="33" eb="35">
      <t>キョシツ</t>
    </rPh>
    <rPh sb="35" eb="38">
      <t>リヨウリョウ</t>
    </rPh>
    <phoneticPr fontId="2"/>
  </si>
  <si>
    <t>（２）２人居室を夫婦で使用し、１人だけ介護サービスを利用する場合の居室利用料</t>
    <rPh sb="4" eb="5">
      <t>ニン</t>
    </rPh>
    <rPh sb="5" eb="7">
      <t>キョシツ</t>
    </rPh>
    <rPh sb="8" eb="10">
      <t>フウフ</t>
    </rPh>
    <rPh sb="11" eb="13">
      <t>シヨウ</t>
    </rPh>
    <rPh sb="15" eb="17">
      <t>ヒトリ</t>
    </rPh>
    <rPh sb="19" eb="21">
      <t>カイゴ</t>
    </rPh>
    <rPh sb="26" eb="28">
      <t>リヨウ</t>
    </rPh>
    <rPh sb="30" eb="32">
      <t>バアイ</t>
    </rPh>
    <phoneticPr fontId="2"/>
  </si>
  <si>
    <t>（１）介護サービスを利用する場合の1人居室利用料</t>
    <rPh sb="3" eb="5">
      <t>カイゴ</t>
    </rPh>
    <rPh sb="10" eb="12">
      <t>リヨウ</t>
    </rPh>
    <rPh sb="14" eb="16">
      <t>バアイ</t>
    </rPh>
    <rPh sb="17" eb="19">
      <t>ヒトリ</t>
    </rPh>
    <rPh sb="19" eb="21">
      <t>キョシツ</t>
    </rPh>
    <rPh sb="21" eb="24">
      <t>リヨウリョウ</t>
    </rPh>
    <phoneticPr fontId="2"/>
  </si>
  <si>
    <t>（対象収入は夫婦２人の収入の合計額）</t>
    <rPh sb="1" eb="3">
      <t>タイショウ</t>
    </rPh>
    <rPh sb="3" eb="5">
      <t>シュウニュウ</t>
    </rPh>
    <rPh sb="6" eb="8">
      <t>フウフ</t>
    </rPh>
    <rPh sb="8" eb="10">
      <t>フタリ</t>
    </rPh>
    <rPh sb="11" eb="13">
      <t>シュウニュウ</t>
    </rPh>
    <rPh sb="14" eb="16">
      <t>ゴウケイ</t>
    </rPh>
    <rPh sb="16" eb="17">
      <t>ガク</t>
    </rPh>
    <phoneticPr fontId="2"/>
  </si>
  <si>
    <t>※14,000</t>
    <phoneticPr fontId="2"/>
  </si>
  <si>
    <r>
      <rPr>
        <sz val="11"/>
        <rFont val="ＭＳ ゴシック"/>
        <family val="3"/>
        <charset val="128"/>
      </rPr>
      <t>　※</t>
    </r>
    <r>
      <rPr>
        <sz val="11"/>
        <rFont val="ＭＳ 明朝"/>
        <family val="1"/>
        <charset val="128"/>
      </rPr>
      <t>夫婦で入居される場合の事務費については、夫婦の収入に必要経費を合算し、合計額の</t>
    </r>
    <rPh sb="2" eb="4">
      <t>フウフ</t>
    </rPh>
    <rPh sb="5" eb="7">
      <t>ニュウキョ</t>
    </rPh>
    <rPh sb="10" eb="12">
      <t>バアイ</t>
    </rPh>
    <rPh sb="13" eb="16">
      <t>ジムヒ</t>
    </rPh>
    <rPh sb="22" eb="24">
      <t>フウフ</t>
    </rPh>
    <rPh sb="25" eb="27">
      <t>シュウニュウ</t>
    </rPh>
    <rPh sb="28" eb="30">
      <t>ヒツヨウ</t>
    </rPh>
    <rPh sb="30" eb="32">
      <t>ケイヒ</t>
    </rPh>
    <rPh sb="33" eb="35">
      <t>ガッサン</t>
    </rPh>
    <rPh sb="37" eb="39">
      <t>ゴウケイ</t>
    </rPh>
    <rPh sb="39" eb="40">
      <t>ガク</t>
    </rPh>
    <phoneticPr fontId="2"/>
  </si>
  <si>
    <t>　２分の１をそれぞれ個々の対象収入として積算する。、その額が150万円以下に該当する</t>
    <rPh sb="10" eb="12">
      <t>ココ</t>
    </rPh>
    <rPh sb="13" eb="15">
      <t>タイショウ</t>
    </rPh>
    <rPh sb="15" eb="17">
      <t>シュウニュウ</t>
    </rPh>
    <rPh sb="20" eb="22">
      <t>セキサン</t>
    </rPh>
    <rPh sb="28" eb="29">
      <t>ガク</t>
    </rPh>
    <rPh sb="33" eb="34">
      <t>マン</t>
    </rPh>
    <rPh sb="34" eb="35">
      <t>エン</t>
    </rPh>
    <rPh sb="35" eb="37">
      <t>イカ</t>
    </rPh>
    <rPh sb="38" eb="40">
      <t>ガイトウ</t>
    </rPh>
    <phoneticPr fontId="2"/>
  </si>
  <si>
    <t>　とき、夫婦それぞれの事務費徴収額は、一覧表の額より30％減額した金額となる。</t>
    <rPh sb="4" eb="6">
      <t>フウフ</t>
    </rPh>
    <rPh sb="29" eb="31">
      <t>ゲンガク</t>
    </rPh>
    <rPh sb="33" eb="34">
      <t>キン</t>
    </rPh>
    <rPh sb="34" eb="35">
      <t>ガク</t>
    </rPh>
    <phoneticPr fontId="2"/>
  </si>
  <si>
    <t>【旧】</t>
    <rPh sb="1" eb="2">
      <t>キュウ</t>
    </rPh>
    <phoneticPr fontId="2"/>
  </si>
  <si>
    <t>【新】</t>
    <rPh sb="1" eb="2">
      <t>シン</t>
    </rPh>
    <phoneticPr fontId="2"/>
  </si>
  <si>
    <t>２．一般入居利用料（１人居室）</t>
    <rPh sb="2" eb="4">
      <t>イッパン</t>
    </rPh>
    <rPh sb="4" eb="6">
      <t>ニュウキョ</t>
    </rPh>
    <rPh sb="6" eb="9">
      <t>リヨウリョウ</t>
    </rPh>
    <rPh sb="10" eb="12">
      <t>ヒトリ</t>
    </rPh>
    <rPh sb="12" eb="14">
      <t>キョシツ</t>
    </rPh>
    <phoneticPr fontId="2"/>
  </si>
  <si>
    <t>３．一般入居利用料（２人居室・夫婦）</t>
    <rPh sb="2" eb="4">
      <t>イッパン</t>
    </rPh>
    <rPh sb="4" eb="6">
      <t>ニュウキョ</t>
    </rPh>
    <rPh sb="6" eb="9">
      <t>リヨウリョウ</t>
    </rPh>
    <rPh sb="10" eb="12">
      <t>フタリ</t>
    </rPh>
    <rPh sb="12" eb="14">
      <t>キョシツ</t>
    </rPh>
    <rPh sb="15" eb="17">
      <t>フウフ</t>
    </rPh>
    <phoneticPr fontId="2"/>
  </si>
  <si>
    <t>４．一般入居利用料（２人居室・一人で使用）</t>
    <rPh sb="2" eb="4">
      <t>イッパン</t>
    </rPh>
    <rPh sb="4" eb="6">
      <t>ニュウキョ</t>
    </rPh>
    <rPh sb="6" eb="9">
      <t>リヨウリョウ</t>
    </rPh>
    <rPh sb="10" eb="12">
      <t>フタリ</t>
    </rPh>
    <rPh sb="12" eb="14">
      <t>キョシツ</t>
    </rPh>
    <rPh sb="15" eb="17">
      <t>ヒトリ</t>
    </rPh>
    <rPh sb="18" eb="20">
      <t>シヨウ</t>
    </rPh>
    <phoneticPr fontId="2"/>
  </si>
  <si>
    <t>【変更なし】</t>
    <rPh sb="1" eb="3">
      <t>ヘンコウ</t>
    </rPh>
    <phoneticPr fontId="2"/>
  </si>
  <si>
    <t>５.介護サービスを利用する場合の1人居室利用料</t>
    <rPh sb="2" eb="4">
      <t>カイゴ</t>
    </rPh>
    <rPh sb="9" eb="11">
      <t>リヨウ</t>
    </rPh>
    <rPh sb="13" eb="15">
      <t>バアイ</t>
    </rPh>
    <rPh sb="16" eb="18">
      <t>ヒトリ</t>
    </rPh>
    <rPh sb="18" eb="20">
      <t>キョシツ</t>
    </rPh>
    <rPh sb="20" eb="23">
      <t>リヨウリョウ</t>
    </rPh>
    <phoneticPr fontId="2"/>
  </si>
  <si>
    <t>冬季加算</t>
    <rPh sb="0" eb="2">
      <t>トウキ</t>
    </rPh>
    <rPh sb="2" eb="4">
      <t>カサン</t>
    </rPh>
    <phoneticPr fontId="2"/>
  </si>
  <si>
    <t>６.要支援、要介護度別介護利用料（自己負担分）</t>
    <rPh sb="2" eb="5">
      <t>ヨウシエン</t>
    </rPh>
    <rPh sb="6" eb="9">
      <t>ヨウカイゴ</t>
    </rPh>
    <rPh sb="9" eb="10">
      <t>ド</t>
    </rPh>
    <rPh sb="10" eb="11">
      <t>ベツ</t>
    </rPh>
    <rPh sb="11" eb="13">
      <t>カイゴ</t>
    </rPh>
    <rPh sb="13" eb="15">
      <t>リヨウ</t>
    </rPh>
    <rPh sb="15" eb="16">
      <t>リョウ</t>
    </rPh>
    <rPh sb="17" eb="19">
      <t>ジコ</t>
    </rPh>
    <rPh sb="19" eb="21">
      <t>フタン</t>
    </rPh>
    <rPh sb="21" eb="22">
      <t>ブン</t>
    </rPh>
    <phoneticPr fontId="2"/>
  </si>
  <si>
    <t>【旧】 （一般入居利用料）</t>
    <rPh sb="1" eb="2">
      <t>キュウ</t>
    </rPh>
    <rPh sb="5" eb="7">
      <t>イッパン</t>
    </rPh>
    <rPh sb="7" eb="9">
      <t>ニュウキョ</t>
    </rPh>
    <rPh sb="9" eb="12">
      <t>リヨウリョウ</t>
    </rPh>
    <phoneticPr fontId="2"/>
  </si>
  <si>
    <t>1.　この表の対象収入とは、前年の収入から税金、社会保険料、医療費等の必要経費を控除した</t>
    <rPh sb="5" eb="6">
      <t>ヒョウ</t>
    </rPh>
    <rPh sb="7" eb="9">
      <t>タイショウ</t>
    </rPh>
    <rPh sb="9" eb="11">
      <t>シュウニュウ</t>
    </rPh>
    <rPh sb="14" eb="16">
      <t>ゼンネン</t>
    </rPh>
    <rPh sb="17" eb="19">
      <t>シュウニュウ</t>
    </rPh>
    <rPh sb="21" eb="23">
      <t>ゼイキン</t>
    </rPh>
    <rPh sb="24" eb="26">
      <t>シャカイ</t>
    </rPh>
    <rPh sb="26" eb="29">
      <t>ホケンリョウ</t>
    </rPh>
    <rPh sb="30" eb="33">
      <t>イリョウヒ</t>
    </rPh>
    <rPh sb="33" eb="34">
      <t>トウ</t>
    </rPh>
    <rPh sb="35" eb="37">
      <t>ヒツヨウ</t>
    </rPh>
    <rPh sb="37" eb="39">
      <t>ケイヒ</t>
    </rPh>
    <rPh sb="40" eb="42">
      <t>コウジョ</t>
    </rPh>
    <phoneticPr fontId="2"/>
  </si>
  <si>
    <t>　　ものです。なお、この金額は国が定める基準によるため、年度途中に改定される場合があり</t>
    <rPh sb="12" eb="14">
      <t>キンガク</t>
    </rPh>
    <rPh sb="15" eb="16">
      <t>クニ</t>
    </rPh>
    <rPh sb="17" eb="18">
      <t>サダ</t>
    </rPh>
    <rPh sb="20" eb="22">
      <t>キジュン</t>
    </rPh>
    <rPh sb="28" eb="30">
      <t>ネンド</t>
    </rPh>
    <rPh sb="30" eb="32">
      <t>トチュウ</t>
    </rPh>
    <rPh sb="33" eb="35">
      <t>カイテイ</t>
    </rPh>
    <rPh sb="38" eb="40">
      <t>バアイ</t>
    </rPh>
    <phoneticPr fontId="2"/>
  </si>
  <si>
    <t>　　ます。　その場合は、改訂月日にさかのぼってご負担願います。</t>
    <phoneticPr fontId="2"/>
  </si>
  <si>
    <t>入居時期</t>
    <rPh sb="0" eb="2">
      <t>ニュウキョ</t>
    </rPh>
    <rPh sb="2" eb="4">
      <t>ジキ</t>
    </rPh>
    <phoneticPr fontId="2"/>
  </si>
  <si>
    <t>対象収入該当年月</t>
    <rPh sb="0" eb="2">
      <t>タイショウ</t>
    </rPh>
    <rPh sb="2" eb="4">
      <t>シュウニュウ</t>
    </rPh>
    <rPh sb="4" eb="6">
      <t>ガイトウ</t>
    </rPh>
    <rPh sb="6" eb="8">
      <t>ネンゲツ</t>
    </rPh>
    <phoneticPr fontId="2"/>
  </si>
  <si>
    <t>7/1　～　12/31</t>
    <phoneticPr fontId="2"/>
  </si>
  <si>
    <t>　　　　　前々年　1/1　～　12/31</t>
    <rPh sb="5" eb="6">
      <t>ゼン</t>
    </rPh>
    <rPh sb="7" eb="8">
      <t>ネン</t>
    </rPh>
    <phoneticPr fontId="2"/>
  </si>
  <si>
    <t>　　　　　前年　　1/1　～　12/31</t>
    <rPh sb="5" eb="6">
      <t>ゼン</t>
    </rPh>
    <rPh sb="6" eb="7">
      <t>ネン</t>
    </rPh>
    <phoneticPr fontId="2"/>
  </si>
  <si>
    <t>1/1　～　 6/30</t>
    <phoneticPr fontId="2"/>
  </si>
  <si>
    <t>5.　居室の電気料金、電話料金等は入居者様の実費負担となります。</t>
    <rPh sb="3" eb="5">
      <t>キョシツ</t>
    </rPh>
    <rPh sb="6" eb="8">
      <t>デンキ</t>
    </rPh>
    <rPh sb="8" eb="10">
      <t>リョウキン</t>
    </rPh>
    <rPh sb="11" eb="13">
      <t>デンワ</t>
    </rPh>
    <rPh sb="13" eb="15">
      <t>リョウキン</t>
    </rPh>
    <rPh sb="15" eb="16">
      <t>トウ</t>
    </rPh>
    <rPh sb="17" eb="20">
      <t>ニュウキョシャ</t>
    </rPh>
    <rPh sb="20" eb="21">
      <t>サマ</t>
    </rPh>
    <rPh sb="22" eb="24">
      <t>ジッピ</t>
    </rPh>
    <rPh sb="24" eb="26">
      <t>フタン</t>
    </rPh>
    <phoneticPr fontId="2"/>
  </si>
  <si>
    <t>電話料金</t>
    <rPh sb="0" eb="2">
      <t>デンワ</t>
    </rPh>
    <rPh sb="2" eb="4">
      <t>リョウキン</t>
    </rPh>
    <phoneticPr fontId="2"/>
  </si>
  <si>
    <t>水道料金</t>
    <rPh sb="0" eb="2">
      <t>スイドウ</t>
    </rPh>
    <rPh sb="2" eb="4">
      <t>リョウキン</t>
    </rPh>
    <phoneticPr fontId="2"/>
  </si>
  <si>
    <t>電気料金</t>
    <rPh sb="0" eb="2">
      <t>デンキ</t>
    </rPh>
    <rPh sb="2" eb="4">
      <t>リョウキン</t>
    </rPh>
    <phoneticPr fontId="2"/>
  </si>
  <si>
    <t>　　基本料金　900円　+　通話料金</t>
    <rPh sb="2" eb="4">
      <t>キホン</t>
    </rPh>
    <rPh sb="4" eb="6">
      <t>リョウキン</t>
    </rPh>
    <rPh sb="10" eb="11">
      <t>エン</t>
    </rPh>
    <rPh sb="14" eb="16">
      <t>ツウワ</t>
    </rPh>
    <rPh sb="16" eb="18">
      <t>リョウキン</t>
    </rPh>
    <phoneticPr fontId="2"/>
  </si>
  <si>
    <t>　　使用分の料金支払い（個別メーター設置）</t>
    <rPh sb="2" eb="4">
      <t>シヨウ</t>
    </rPh>
    <rPh sb="4" eb="5">
      <t>ブン</t>
    </rPh>
    <rPh sb="6" eb="8">
      <t>リョウキン</t>
    </rPh>
    <rPh sb="8" eb="10">
      <t>シハラ</t>
    </rPh>
    <rPh sb="12" eb="14">
      <t>コベツ</t>
    </rPh>
    <rPh sb="18" eb="20">
      <t>セッチ</t>
    </rPh>
    <phoneticPr fontId="2"/>
  </si>
  <si>
    <t>6.　月の途中で退居される場合は、その月の事務費、生活費、管理費を日割計算してお返しし</t>
    <rPh sb="3" eb="4">
      <t>ツキ</t>
    </rPh>
    <rPh sb="5" eb="7">
      <t>トチュウ</t>
    </rPh>
    <rPh sb="8" eb="10">
      <t>タイキョ</t>
    </rPh>
    <rPh sb="13" eb="15">
      <t>バアイ</t>
    </rPh>
    <rPh sb="19" eb="20">
      <t>ツキ</t>
    </rPh>
    <rPh sb="21" eb="24">
      <t>ジムヒ</t>
    </rPh>
    <rPh sb="25" eb="28">
      <t>セイカツヒ</t>
    </rPh>
    <rPh sb="29" eb="32">
      <t>カンリヒ</t>
    </rPh>
    <rPh sb="33" eb="35">
      <t>ヒワリ</t>
    </rPh>
    <rPh sb="35" eb="37">
      <t>ケイサン</t>
    </rPh>
    <rPh sb="40" eb="41">
      <t>カエ</t>
    </rPh>
    <phoneticPr fontId="2"/>
  </si>
  <si>
    <t>　　ます。</t>
    <phoneticPr fontId="2"/>
  </si>
  <si>
    <t>　　なお、２人居室を２人で使用し、そのうちの１人が月の途中で退居される場合の管理費は、</t>
    <rPh sb="5" eb="7">
      <t>フタリ</t>
    </rPh>
    <rPh sb="7" eb="9">
      <t>キョシツ</t>
    </rPh>
    <rPh sb="11" eb="12">
      <t>リ</t>
    </rPh>
    <rPh sb="13" eb="15">
      <t>シヨウ</t>
    </rPh>
    <rPh sb="23" eb="24">
      <t>リ</t>
    </rPh>
    <rPh sb="25" eb="26">
      <t>ツキ</t>
    </rPh>
    <rPh sb="27" eb="29">
      <t>トチュウ</t>
    </rPh>
    <rPh sb="30" eb="32">
      <t>タイキョ</t>
    </rPh>
    <rPh sb="35" eb="37">
      <t>バアイ</t>
    </rPh>
    <rPh sb="38" eb="41">
      <t>カンリヒ</t>
    </rPh>
    <phoneticPr fontId="2"/>
  </si>
  <si>
    <t>　　なります。</t>
    <phoneticPr fontId="2"/>
  </si>
  <si>
    <t>　　日割り計算で生じたその月の差額分を引き続き使用される方にご負担していただくことに</t>
    <rPh sb="2" eb="4">
      <t>ヒワ</t>
    </rPh>
    <phoneticPr fontId="2"/>
  </si>
  <si>
    <t>7.　使用料は、前年の収入に基づき毎年7月に改訂します。</t>
    <rPh sb="3" eb="6">
      <t>シヨウリョウ</t>
    </rPh>
    <rPh sb="8" eb="10">
      <t>ゼンネン</t>
    </rPh>
    <rPh sb="11" eb="13">
      <t>シュウニュウ</t>
    </rPh>
    <rPh sb="14" eb="15">
      <t>モト</t>
    </rPh>
    <rPh sb="17" eb="19">
      <t>マイトシ</t>
    </rPh>
    <rPh sb="20" eb="21">
      <t>ツキ</t>
    </rPh>
    <rPh sb="22" eb="24">
      <t>カイテイ</t>
    </rPh>
    <phoneticPr fontId="2"/>
  </si>
  <si>
    <t>2.　入所時の対象収入該当年月は入居時期により異なります。</t>
    <rPh sb="3" eb="5">
      <t>ニュウショ</t>
    </rPh>
    <rPh sb="5" eb="6">
      <t>ジ</t>
    </rPh>
    <rPh sb="7" eb="9">
      <t>タイショウ</t>
    </rPh>
    <rPh sb="9" eb="11">
      <t>シュウニュウ</t>
    </rPh>
    <rPh sb="11" eb="13">
      <t>ガイトウ</t>
    </rPh>
    <rPh sb="13" eb="15">
      <t>ネンゲツ</t>
    </rPh>
    <rPh sb="16" eb="18">
      <t>ニュウキョ</t>
    </rPh>
    <rPh sb="18" eb="20">
      <t>ジキ</t>
    </rPh>
    <rPh sb="23" eb="24">
      <t>コト</t>
    </rPh>
    <phoneticPr fontId="2"/>
  </si>
  <si>
    <t>8.　事務費相当分及び生活費相当分の金額は、国の基準改定により変更する場合があります。</t>
    <rPh sb="3" eb="6">
      <t>ジムヒ</t>
    </rPh>
    <rPh sb="6" eb="9">
      <t>ソウトウブン</t>
    </rPh>
    <rPh sb="9" eb="10">
      <t>オヨ</t>
    </rPh>
    <rPh sb="11" eb="14">
      <t>セイカツヒ</t>
    </rPh>
    <rPh sb="14" eb="17">
      <t>ソウトウブン</t>
    </rPh>
    <rPh sb="18" eb="20">
      <t>キンガク</t>
    </rPh>
    <rPh sb="22" eb="23">
      <t>クニ</t>
    </rPh>
    <rPh sb="24" eb="26">
      <t>キジュン</t>
    </rPh>
    <rPh sb="26" eb="28">
      <t>カイテイ</t>
    </rPh>
    <rPh sb="31" eb="33">
      <t>ヘンコウ</t>
    </rPh>
    <rPh sb="35" eb="37">
      <t>バアイ</t>
    </rPh>
    <phoneticPr fontId="2"/>
  </si>
  <si>
    <t>4.　生活費で11月から3月までの5ヶ月間は、冬期加算として１人当月額7,880円が追加となります。</t>
    <rPh sb="3" eb="6">
      <t>セイカツヒ</t>
    </rPh>
    <rPh sb="9" eb="10">
      <t>ガツ</t>
    </rPh>
    <rPh sb="13" eb="14">
      <t>ガツ</t>
    </rPh>
    <rPh sb="19" eb="21">
      <t>ゲツカン</t>
    </rPh>
    <rPh sb="23" eb="25">
      <t>トウキ</t>
    </rPh>
    <rPh sb="25" eb="27">
      <t>カサン</t>
    </rPh>
    <rPh sb="31" eb="32">
      <t>リ</t>
    </rPh>
    <rPh sb="32" eb="34">
      <t>トウゲツ</t>
    </rPh>
    <rPh sb="34" eb="35">
      <t>ガク</t>
    </rPh>
    <rPh sb="40" eb="41">
      <t>エン</t>
    </rPh>
    <rPh sb="42" eb="44">
      <t>ツイカ</t>
    </rPh>
    <phoneticPr fontId="2"/>
  </si>
  <si>
    <t>―</t>
    <phoneticPr fontId="2"/>
  </si>
  <si>
    <t>月額（30日）計</t>
    <rPh sb="0" eb="2">
      <t>ゲツガク</t>
    </rPh>
    <rPh sb="5" eb="6">
      <t>ヒ</t>
    </rPh>
    <rPh sb="7" eb="8">
      <t>ケイ</t>
    </rPh>
    <phoneticPr fontId="2"/>
  </si>
  <si>
    <t>※処遇加算</t>
    <rPh sb="1" eb="3">
      <t>ショグウ</t>
    </rPh>
    <rPh sb="3" eb="5">
      <t>カサン</t>
    </rPh>
    <phoneticPr fontId="2"/>
  </si>
  <si>
    <t>※介護職員処遇改善加算（3％）</t>
    <rPh sb="1" eb="3">
      <t>カイゴ</t>
    </rPh>
    <rPh sb="3" eb="5">
      <t>ショクイン</t>
    </rPh>
    <rPh sb="5" eb="7">
      <t>ショグウ</t>
    </rPh>
    <rPh sb="7" eb="9">
      <t>カイゼン</t>
    </rPh>
    <rPh sb="9" eb="11">
      <t>カサン</t>
    </rPh>
    <phoneticPr fontId="2"/>
  </si>
  <si>
    <t>Ⓐ</t>
    <phoneticPr fontId="2"/>
  </si>
  <si>
    <t>Ⓑ</t>
    <phoneticPr fontId="2"/>
  </si>
  <si>
    <t>Ⓒ＝Ⓐ+Ⓑ</t>
    <phoneticPr fontId="2"/>
  </si>
  <si>
    <r>
      <t>年額</t>
    </r>
    <r>
      <rPr>
        <sz val="9"/>
        <rFont val="ＭＳ 明朝"/>
        <family val="1"/>
        <charset val="128"/>
      </rPr>
      <t>（およそ12月）</t>
    </r>
    <rPh sb="0" eb="2">
      <t>ネンガク</t>
    </rPh>
    <rPh sb="8" eb="9">
      <t>ツキ</t>
    </rPh>
    <phoneticPr fontId="2"/>
  </si>
  <si>
    <t>Ⓕ＝Ⓓ+Ⓔ</t>
    <phoneticPr fontId="2"/>
  </si>
  <si>
    <t>Ⓖ＝Ⓕ×12</t>
    <phoneticPr fontId="2"/>
  </si>
  <si>
    <r>
      <rPr>
        <sz val="8"/>
        <rFont val="ＭＳ Ｐゴシック"/>
        <family val="3"/>
        <charset val="128"/>
      </rPr>
      <t>Ⓓ＝Ⓒ</t>
    </r>
    <r>
      <rPr>
        <sz val="8"/>
        <rFont val="ＭＳ 明朝"/>
        <family val="1"/>
        <charset val="128"/>
      </rPr>
      <t>×30</t>
    </r>
    <phoneticPr fontId="2"/>
  </si>
  <si>
    <r>
      <rPr>
        <sz val="6"/>
        <rFont val="ＭＳ Ｐゴシック"/>
        <family val="3"/>
        <charset val="128"/>
      </rPr>
      <t>Ⓔ</t>
    </r>
    <r>
      <rPr>
        <sz val="6"/>
        <rFont val="ＭＳ 明朝"/>
        <family val="1"/>
        <charset val="128"/>
      </rPr>
      <t>＝</t>
    </r>
    <r>
      <rPr>
        <sz val="6"/>
        <rFont val="ＭＳ Ｐゴシック"/>
        <family val="3"/>
        <charset val="128"/>
      </rPr>
      <t>Ⓓ</t>
    </r>
    <r>
      <rPr>
        <sz val="6"/>
        <rFont val="ＭＳ 明朝"/>
        <family val="1"/>
        <charset val="128"/>
      </rPr>
      <t>×0.03</t>
    </r>
    <phoneticPr fontId="2"/>
  </si>
  <si>
    <t>年額（見込）</t>
    <rPh sb="0" eb="2">
      <t>ネンガク</t>
    </rPh>
    <rPh sb="3" eb="5">
      <t>ミコミ</t>
    </rPh>
    <phoneticPr fontId="2"/>
  </si>
  <si>
    <t>※介護職員処遇改善加算：H27.3.31までの例外的・経過的取扱い</t>
    <rPh sb="1" eb="3">
      <t>カイゴ</t>
    </rPh>
    <rPh sb="3" eb="5">
      <t>ショクイン</t>
    </rPh>
    <rPh sb="5" eb="7">
      <t>ショグウ</t>
    </rPh>
    <rPh sb="7" eb="9">
      <t>カイゼン</t>
    </rPh>
    <rPh sb="9" eb="11">
      <t>カサン</t>
    </rPh>
    <rPh sb="23" eb="26">
      <t>レイガイテキ</t>
    </rPh>
    <rPh sb="27" eb="30">
      <t>ケイカテキ</t>
    </rPh>
    <rPh sb="30" eb="32">
      <t>トリアツカ</t>
    </rPh>
    <phoneticPr fontId="2"/>
  </si>
  <si>
    <t>　いること</t>
    <phoneticPr fontId="2"/>
  </si>
  <si>
    <t>※夜間看護体制加算：夜間も含め看護職員への連絡・対応体制が整備されて</t>
    <rPh sb="1" eb="3">
      <t>ヤカン</t>
    </rPh>
    <rPh sb="3" eb="5">
      <t>カンゴ</t>
    </rPh>
    <rPh sb="5" eb="7">
      <t>タイセイ</t>
    </rPh>
    <rPh sb="7" eb="9">
      <t>カサン</t>
    </rPh>
    <rPh sb="10" eb="12">
      <t>ヤカン</t>
    </rPh>
    <rPh sb="13" eb="14">
      <t>フク</t>
    </rPh>
    <rPh sb="15" eb="17">
      <t>カンゴ</t>
    </rPh>
    <rPh sb="17" eb="19">
      <t>ショクイン</t>
    </rPh>
    <rPh sb="21" eb="23">
      <t>レンラク</t>
    </rPh>
    <rPh sb="24" eb="26">
      <t>タイオウ</t>
    </rPh>
    <rPh sb="26" eb="28">
      <t>タイセイ</t>
    </rPh>
    <rPh sb="29" eb="31">
      <t>セイビ</t>
    </rPh>
    <phoneticPr fontId="2"/>
  </si>
  <si>
    <t>9.　介護保険料にかかる加算について</t>
    <rPh sb="3" eb="5">
      <t>カイゴ</t>
    </rPh>
    <rPh sb="5" eb="8">
      <t>ホケンリョウ</t>
    </rPh>
    <rPh sb="12" eb="14">
      <t>カサン</t>
    </rPh>
    <phoneticPr fontId="2"/>
  </si>
  <si>
    <t>　</t>
    <phoneticPr fontId="2"/>
  </si>
  <si>
    <r>
      <t>★居室利用料のほかに介護サービス利用料の支払いが必要です。</t>
    </r>
    <r>
      <rPr>
        <sz val="10"/>
        <rFont val="ＭＳ ゴシック"/>
        <family val="3"/>
        <charset val="128"/>
      </rPr>
      <t>（４.介護サービス利用料 参照）</t>
    </r>
    <rPh sb="1" eb="3">
      <t>キョシツ</t>
    </rPh>
    <rPh sb="3" eb="6">
      <t>リヨウリョウ</t>
    </rPh>
    <rPh sb="10" eb="12">
      <t>カイゴ</t>
    </rPh>
    <rPh sb="16" eb="19">
      <t>リヨウリョウ</t>
    </rPh>
    <rPh sb="20" eb="22">
      <t>シハラ</t>
    </rPh>
    <rPh sb="24" eb="26">
      <t>ヒツヨウ</t>
    </rPh>
    <rPh sb="32" eb="34">
      <t>カイゴ</t>
    </rPh>
    <rPh sb="38" eb="41">
      <t>リヨウリョウ</t>
    </rPh>
    <rPh sb="42" eb="44">
      <t>サンショウ</t>
    </rPh>
    <phoneticPr fontId="2"/>
  </si>
  <si>
    <t>Ⓐ+Ⓑ</t>
    <phoneticPr fontId="2"/>
  </si>
  <si>
    <t>Ⓓ+Ⓔ</t>
    <phoneticPr fontId="2"/>
  </si>
  <si>
    <t>Ⓕ×12</t>
    <phoneticPr fontId="2"/>
  </si>
  <si>
    <t>日額Ⓐ</t>
    <rPh sb="0" eb="2">
      <t>ニチガク</t>
    </rPh>
    <phoneticPr fontId="2"/>
  </si>
  <si>
    <t>※加算Ⓑ</t>
    <rPh sb="1" eb="3">
      <t>カサン</t>
    </rPh>
    <phoneticPr fontId="2"/>
  </si>
  <si>
    <t>日額計Ⓒ</t>
    <rPh sb="0" eb="2">
      <t>ニチガク</t>
    </rPh>
    <rPh sb="2" eb="3">
      <t>ケイ</t>
    </rPh>
    <phoneticPr fontId="2"/>
  </si>
  <si>
    <t>月額Ⓓ</t>
    <rPh sb="0" eb="2">
      <t>ゲツガク</t>
    </rPh>
    <phoneticPr fontId="2"/>
  </si>
  <si>
    <t>※加算Ⓔ</t>
    <rPh sb="1" eb="3">
      <t>カサン</t>
    </rPh>
    <phoneticPr fontId="2"/>
  </si>
  <si>
    <t>月額（30日）計Ⓕ</t>
    <rPh sb="0" eb="2">
      <t>ゲツガク</t>
    </rPh>
    <rPh sb="5" eb="6">
      <t>ヒ</t>
    </rPh>
    <rPh sb="7" eb="8">
      <t>ケイ</t>
    </rPh>
    <phoneticPr fontId="2"/>
  </si>
  <si>
    <t>Ⓒ×30日</t>
    <rPh sb="4" eb="5">
      <t>ニチ</t>
    </rPh>
    <phoneticPr fontId="2"/>
  </si>
  <si>
    <t>Ⓓ×0.03</t>
    <phoneticPr fontId="2"/>
  </si>
  <si>
    <t>　ている場合に認められる加算。</t>
    <rPh sb="4" eb="6">
      <t>バアイ</t>
    </rPh>
    <rPh sb="7" eb="8">
      <t>ミト</t>
    </rPh>
    <rPh sb="12" eb="14">
      <t>カサン</t>
    </rPh>
    <phoneticPr fontId="2"/>
  </si>
  <si>
    <r>
      <t>【加算Ⓑ</t>
    </r>
    <r>
      <rPr>
        <sz val="9.35"/>
        <rFont val="ＭＳ 明朝"/>
        <family val="1"/>
        <charset val="128"/>
      </rPr>
      <t>】</t>
    </r>
    <r>
      <rPr>
        <sz val="11"/>
        <rFont val="ＭＳ 明朝"/>
        <family val="1"/>
        <charset val="128"/>
      </rPr>
      <t>夜間看護体制加算：夜間も含め緊急時の看護職員への連絡・対応の体制が整備され</t>
    </r>
    <rPh sb="1" eb="3">
      <t>カサン</t>
    </rPh>
    <rPh sb="5" eb="7">
      <t>ヤカン</t>
    </rPh>
    <rPh sb="7" eb="9">
      <t>カンゴ</t>
    </rPh>
    <rPh sb="9" eb="11">
      <t>タイセイ</t>
    </rPh>
    <rPh sb="11" eb="13">
      <t>カサン</t>
    </rPh>
    <rPh sb="14" eb="16">
      <t>ヤカン</t>
    </rPh>
    <rPh sb="17" eb="18">
      <t>フク</t>
    </rPh>
    <rPh sb="19" eb="21">
      <t>キンキュウ</t>
    </rPh>
    <rPh sb="21" eb="22">
      <t>ジ</t>
    </rPh>
    <rPh sb="23" eb="25">
      <t>カンゴ</t>
    </rPh>
    <rPh sb="25" eb="27">
      <t>ショクイン</t>
    </rPh>
    <rPh sb="29" eb="31">
      <t>レンラク</t>
    </rPh>
    <rPh sb="32" eb="34">
      <t>タイオウ</t>
    </rPh>
    <rPh sb="35" eb="37">
      <t>タイセイ</t>
    </rPh>
    <rPh sb="38" eb="40">
      <t>セイビ</t>
    </rPh>
    <phoneticPr fontId="2"/>
  </si>
  <si>
    <r>
      <t>【加算Ⓔ</t>
    </r>
    <r>
      <rPr>
        <sz val="9.35"/>
        <rFont val="ＭＳ 明朝"/>
        <family val="1"/>
        <charset val="128"/>
      </rPr>
      <t>】</t>
    </r>
    <r>
      <rPr>
        <sz val="11"/>
        <rFont val="ＭＳ 明朝"/>
        <family val="1"/>
        <charset val="128"/>
      </rPr>
      <t>介護職員処遇改善加算：平成23年度末まで交付されていた介護職員処遇改善交付金</t>
    </r>
    <rPh sb="1" eb="3">
      <t>カサン</t>
    </rPh>
    <rPh sb="5" eb="7">
      <t>カイゴ</t>
    </rPh>
    <rPh sb="7" eb="9">
      <t>ショクイン</t>
    </rPh>
    <rPh sb="9" eb="11">
      <t>ショグウ</t>
    </rPh>
    <rPh sb="11" eb="13">
      <t>カイゼン</t>
    </rPh>
    <rPh sb="13" eb="15">
      <t>カサン</t>
    </rPh>
    <rPh sb="16" eb="18">
      <t>ヘイセイ</t>
    </rPh>
    <rPh sb="20" eb="23">
      <t>ネンドマツ</t>
    </rPh>
    <rPh sb="25" eb="27">
      <t>コウフ</t>
    </rPh>
    <rPh sb="32" eb="34">
      <t>カイゴ</t>
    </rPh>
    <rPh sb="34" eb="36">
      <t>ショクイン</t>
    </rPh>
    <rPh sb="36" eb="38">
      <t>ショグウ</t>
    </rPh>
    <rPh sb="38" eb="40">
      <t>カイゼン</t>
    </rPh>
    <rPh sb="40" eb="43">
      <t>コウフキン</t>
    </rPh>
    <phoneticPr fontId="2"/>
  </si>
  <si>
    <t>　給付されるもの。</t>
    <rPh sb="1" eb="3">
      <t>キュウフ</t>
    </rPh>
    <phoneticPr fontId="2"/>
  </si>
  <si>
    <t>　相当分を介護報酬に円滑に移行させるため、平成27年度末まで例外的、経過的に加算として</t>
    <rPh sb="1" eb="4">
      <t>ソウトウブン</t>
    </rPh>
    <rPh sb="5" eb="7">
      <t>カイゴ</t>
    </rPh>
    <rPh sb="7" eb="9">
      <t>ホウシュウ</t>
    </rPh>
    <rPh sb="10" eb="12">
      <t>エンカツ</t>
    </rPh>
    <rPh sb="13" eb="15">
      <t>イコウ</t>
    </rPh>
    <rPh sb="21" eb="23">
      <t>ヘイセイ</t>
    </rPh>
    <rPh sb="25" eb="28">
      <t>ネンドマツ</t>
    </rPh>
    <rPh sb="30" eb="33">
      <t>レイガイテキ</t>
    </rPh>
    <rPh sb="34" eb="37">
      <t>ケイカテキ</t>
    </rPh>
    <rPh sb="38" eb="40">
      <t>カサン</t>
    </rPh>
    <phoneticPr fontId="2"/>
  </si>
  <si>
    <r>
      <t>※</t>
    </r>
    <r>
      <rPr>
        <sz val="10"/>
        <rFont val="ＭＳ ゴシック"/>
        <family val="3"/>
        <charset val="128"/>
      </rPr>
      <t>２.（２）</t>
    </r>
    <r>
      <rPr>
        <sz val="10"/>
        <rFont val="ＭＳ 明朝"/>
        <family val="1"/>
        <charset val="128"/>
      </rPr>
      <t>参照</t>
    </r>
    <rPh sb="6" eb="8">
      <t>サンショウ</t>
    </rPh>
    <phoneticPr fontId="2"/>
  </si>
  <si>
    <t>平成24年4月1日改訂</t>
  </si>
  <si>
    <r>
      <t>☆　ケアハウス 利用料金表　　</t>
    </r>
    <r>
      <rPr>
        <b/>
        <sz val="16"/>
        <rFont val="ＭＳ ゴシック"/>
        <family val="3"/>
        <charset val="128"/>
      </rPr>
      <t>新旧比較表</t>
    </r>
    <r>
      <rPr>
        <sz val="14"/>
        <rFont val="ＭＳ ゴシック"/>
        <family val="3"/>
        <charset val="128"/>
      </rPr>
      <t>　☆</t>
    </r>
    <rPh sb="8" eb="10">
      <t>リヨウ</t>
    </rPh>
    <rPh sb="10" eb="12">
      <t>リョウキン</t>
    </rPh>
    <rPh sb="12" eb="13">
      <t>ヒョウ</t>
    </rPh>
    <rPh sb="15" eb="16">
      <t>シン</t>
    </rPh>
    <rPh sb="16" eb="17">
      <t>キュウ</t>
    </rPh>
    <rPh sb="17" eb="18">
      <t>ヒ</t>
    </rPh>
    <rPh sb="18" eb="19">
      <t>クラベル</t>
    </rPh>
    <rPh sb="19" eb="20">
      <t>ヒョウ</t>
    </rPh>
    <phoneticPr fontId="2"/>
  </si>
  <si>
    <t>　　1人居室　一律500円　、2人居室　一律800円　</t>
    <rPh sb="3" eb="4">
      <t>ニン</t>
    </rPh>
    <rPh sb="4" eb="6">
      <t>キョシツ</t>
    </rPh>
    <rPh sb="7" eb="9">
      <t>イチリツ</t>
    </rPh>
    <rPh sb="12" eb="13">
      <t>エン</t>
    </rPh>
    <phoneticPr fontId="2"/>
  </si>
  <si>
    <t>大館市ケアハウスほうおう,  （介護予防）特定施設入居者生活介護事業</t>
    <rPh sb="0" eb="12">
      <t>ケア</t>
    </rPh>
    <rPh sb="16" eb="18">
      <t>カイゴ</t>
    </rPh>
    <rPh sb="18" eb="20">
      <t>ヨボウ</t>
    </rPh>
    <rPh sb="21" eb="23">
      <t>トクテイ</t>
    </rPh>
    <rPh sb="23" eb="25">
      <t>シセツ</t>
    </rPh>
    <rPh sb="25" eb="28">
      <t>ニュウキョシャ</t>
    </rPh>
    <rPh sb="28" eb="30">
      <t>セイカツ</t>
    </rPh>
    <rPh sb="30" eb="32">
      <t>カイゴ</t>
    </rPh>
    <rPh sb="32" eb="34">
      <t>ジギョウ</t>
    </rPh>
    <phoneticPr fontId="2"/>
  </si>
  <si>
    <r>
      <t>・介護サービスを利用する方は</t>
    </r>
    <r>
      <rPr>
        <sz val="11"/>
        <rFont val="ＭＳ ゴシック"/>
        <family val="3"/>
        <charset val="128"/>
      </rPr>
      <t>３.（１）</t>
    </r>
    <r>
      <rPr>
        <sz val="11"/>
        <rFont val="ＭＳ 明朝"/>
        <family val="1"/>
        <charset val="128"/>
      </rPr>
      <t>の表で、利用しない方は</t>
    </r>
    <r>
      <rPr>
        <sz val="11"/>
        <rFont val="ＭＳ ゴシック"/>
        <family val="3"/>
        <charset val="128"/>
      </rPr>
      <t>２.（１）</t>
    </r>
    <r>
      <rPr>
        <sz val="11"/>
        <rFont val="ＭＳ 明朝"/>
        <family val="1"/>
        <charset val="128"/>
      </rPr>
      <t>の表に基づき</t>
    </r>
    <rPh sb="1" eb="3">
      <t>カイゴ</t>
    </rPh>
    <rPh sb="8" eb="10">
      <t>リヨウ</t>
    </rPh>
    <rPh sb="12" eb="13">
      <t>カタ</t>
    </rPh>
    <rPh sb="20" eb="21">
      <t>ヒョウ</t>
    </rPh>
    <rPh sb="23" eb="25">
      <t>リヨウ</t>
    </rPh>
    <rPh sb="28" eb="29">
      <t>カタ</t>
    </rPh>
    <rPh sb="36" eb="37">
      <t>ヒョウ</t>
    </rPh>
    <rPh sb="38" eb="39">
      <t>モト</t>
    </rPh>
    <phoneticPr fontId="2"/>
  </si>
  <si>
    <t>※加算については備考欄９参照</t>
    <rPh sb="1" eb="3">
      <t>カサン</t>
    </rPh>
    <rPh sb="8" eb="10">
      <t>ビコウ</t>
    </rPh>
    <rPh sb="10" eb="11">
      <t>ラン</t>
    </rPh>
    <rPh sb="12" eb="14">
      <t>サンショウ</t>
    </rPh>
    <phoneticPr fontId="2"/>
  </si>
  <si>
    <t>◆　　利　用　料　金　表　　◆</t>
    <rPh sb="3" eb="4">
      <t>トシ</t>
    </rPh>
    <rPh sb="5" eb="6">
      <t>ヨウ</t>
    </rPh>
    <rPh sb="7" eb="8">
      <t>リョウ</t>
    </rPh>
    <rPh sb="9" eb="10">
      <t>キン</t>
    </rPh>
    <rPh sb="11" eb="12">
      <t>ヒョウ</t>
    </rPh>
    <phoneticPr fontId="2"/>
  </si>
  <si>
    <t>平成26年4月1日改訂（第3版）</t>
    <rPh sb="0" eb="2">
      <t>ヘイセイ</t>
    </rPh>
    <rPh sb="4" eb="5">
      <t>ネン</t>
    </rPh>
    <rPh sb="6" eb="7">
      <t>ガツ</t>
    </rPh>
    <rPh sb="8" eb="9">
      <t>ニチ</t>
    </rPh>
    <rPh sb="9" eb="11">
      <t>カイテイ</t>
    </rPh>
    <rPh sb="12" eb="13">
      <t>ダイ</t>
    </rPh>
    <rPh sb="14" eb="15">
      <t>ハン</t>
    </rPh>
    <phoneticPr fontId="2"/>
  </si>
  <si>
    <t>平成27年4月1日改訂（第4版）</t>
    <rPh sb="0" eb="2">
      <t>ヘイセイ</t>
    </rPh>
    <rPh sb="4" eb="5">
      <t>ネン</t>
    </rPh>
    <rPh sb="6" eb="7">
      <t>ガツ</t>
    </rPh>
    <rPh sb="8" eb="9">
      <t>ニチ</t>
    </rPh>
    <rPh sb="9" eb="11">
      <t>カイテイ</t>
    </rPh>
    <rPh sb="12" eb="13">
      <t>ダイ</t>
    </rPh>
    <rPh sb="14" eb="15">
      <t>ハン</t>
    </rPh>
    <phoneticPr fontId="2"/>
  </si>
  <si>
    <t>※加算Ⓒ</t>
    <rPh sb="1" eb="3">
      <t>カサン</t>
    </rPh>
    <phoneticPr fontId="2"/>
  </si>
  <si>
    <t>【加算Ⓑ】夜間看護体制加算：夜間も含め緊急時の看護職員への連絡・対応の体制が整備され</t>
    <rPh sb="1" eb="3">
      <t>カサン</t>
    </rPh>
    <rPh sb="5" eb="7">
      <t>ヤカン</t>
    </rPh>
    <rPh sb="7" eb="9">
      <t>カンゴ</t>
    </rPh>
    <rPh sb="9" eb="11">
      <t>タイセイ</t>
    </rPh>
    <rPh sb="11" eb="13">
      <t>カサン</t>
    </rPh>
    <rPh sb="14" eb="16">
      <t>ヤカン</t>
    </rPh>
    <rPh sb="17" eb="18">
      <t>フク</t>
    </rPh>
    <rPh sb="19" eb="21">
      <t>キンキュウ</t>
    </rPh>
    <rPh sb="21" eb="22">
      <t>ジ</t>
    </rPh>
    <rPh sb="23" eb="25">
      <t>カンゴ</t>
    </rPh>
    <rPh sb="25" eb="27">
      <t>ショクイン</t>
    </rPh>
    <rPh sb="29" eb="31">
      <t>レンラク</t>
    </rPh>
    <rPh sb="32" eb="34">
      <t>タイオウ</t>
    </rPh>
    <rPh sb="35" eb="37">
      <t>タイセイ</t>
    </rPh>
    <rPh sb="38" eb="40">
      <t>セイビ</t>
    </rPh>
    <phoneticPr fontId="2"/>
  </si>
  <si>
    <t>　場合</t>
    <rPh sb="1" eb="3">
      <t>バアイ</t>
    </rPh>
    <phoneticPr fontId="2"/>
  </si>
  <si>
    <t>【加算ⓒ】サービス提供体制強化加算：介護員のうち、介護福祉士の占める割合が6割である</t>
    <rPh sb="1" eb="3">
      <t>カサン</t>
    </rPh>
    <rPh sb="9" eb="11">
      <t>テイキョウ</t>
    </rPh>
    <rPh sb="11" eb="13">
      <t>タイセイ</t>
    </rPh>
    <rPh sb="13" eb="15">
      <t>キョウカ</t>
    </rPh>
    <rPh sb="15" eb="17">
      <t>カサン</t>
    </rPh>
    <rPh sb="18" eb="20">
      <t>カイゴ</t>
    </rPh>
    <rPh sb="20" eb="21">
      <t>イン</t>
    </rPh>
    <rPh sb="25" eb="27">
      <t>カイゴ</t>
    </rPh>
    <rPh sb="27" eb="30">
      <t>フクシシ</t>
    </rPh>
    <rPh sb="31" eb="32">
      <t>シ</t>
    </rPh>
    <rPh sb="34" eb="36">
      <t>ワリアイ</t>
    </rPh>
    <rPh sb="38" eb="39">
      <t>ワリ</t>
    </rPh>
    <phoneticPr fontId="2"/>
  </si>
  <si>
    <t>日額計Ⓓ</t>
    <rPh sb="0" eb="2">
      <t>ニチガク</t>
    </rPh>
    <rPh sb="2" eb="3">
      <t>ケイ</t>
    </rPh>
    <phoneticPr fontId="2"/>
  </si>
  <si>
    <t>Ⓐ+Ⓑ+Ⓒ</t>
    <phoneticPr fontId="2"/>
  </si>
  <si>
    <t>Ⓓ×30日</t>
    <rPh sb="4" eb="5">
      <t>ニチ</t>
    </rPh>
    <phoneticPr fontId="2"/>
  </si>
  <si>
    <t>月額Ⓔ</t>
    <rPh sb="0" eb="2">
      <t>ゲツガク</t>
    </rPh>
    <phoneticPr fontId="2"/>
  </si>
  <si>
    <t>Ⓔ×0.061</t>
    <phoneticPr fontId="2"/>
  </si>
  <si>
    <t>※加算Ⓕ</t>
    <rPh sb="1" eb="3">
      <t>カサン</t>
    </rPh>
    <phoneticPr fontId="2"/>
  </si>
  <si>
    <t>月額（30日）計Ⓖ</t>
    <rPh sb="0" eb="2">
      <t>ゲツガク</t>
    </rPh>
    <rPh sb="5" eb="6">
      <t>ヒ</t>
    </rPh>
    <rPh sb="7" eb="8">
      <t>ケイ</t>
    </rPh>
    <phoneticPr fontId="2"/>
  </si>
  <si>
    <t>Ⓖ×12</t>
    <phoneticPr fontId="2"/>
  </si>
  <si>
    <t>※夜間看護体制加算Ⓑ　※サービス体制強化加算Ⓒ　※介護職員処遇改善加算Ⓕ</t>
    <rPh sb="1" eb="3">
      <t>ヤカン</t>
    </rPh>
    <rPh sb="3" eb="5">
      <t>カンゴ</t>
    </rPh>
    <rPh sb="5" eb="7">
      <t>タイセイ</t>
    </rPh>
    <rPh sb="7" eb="9">
      <t>カサン</t>
    </rPh>
    <rPh sb="16" eb="18">
      <t>タイセイ</t>
    </rPh>
    <rPh sb="18" eb="20">
      <t>キョウカ</t>
    </rPh>
    <rPh sb="20" eb="22">
      <t>カサン</t>
    </rPh>
    <rPh sb="25" eb="27">
      <t>カイゴ</t>
    </rPh>
    <rPh sb="27" eb="29">
      <t>ショクイン</t>
    </rPh>
    <rPh sb="29" eb="31">
      <t>ショグウ</t>
    </rPh>
    <rPh sb="31" eb="33">
      <t>カイゼン</t>
    </rPh>
    <rPh sb="33" eb="35">
      <t>カサン</t>
    </rPh>
    <phoneticPr fontId="2"/>
  </si>
  <si>
    <t>【加算Ⓕ】介護職員処遇改善加算：平成23年度末まで交付されていた介護職員処遇改善交付金</t>
    <rPh sb="1" eb="3">
      <t>カサン</t>
    </rPh>
    <rPh sb="5" eb="7">
      <t>カイゴ</t>
    </rPh>
    <rPh sb="7" eb="9">
      <t>ショクイン</t>
    </rPh>
    <rPh sb="9" eb="11">
      <t>ショグウ</t>
    </rPh>
    <rPh sb="11" eb="13">
      <t>カイゼン</t>
    </rPh>
    <rPh sb="13" eb="15">
      <t>カサン</t>
    </rPh>
    <rPh sb="16" eb="18">
      <t>ヘイセイ</t>
    </rPh>
    <rPh sb="20" eb="23">
      <t>ネンドマツ</t>
    </rPh>
    <rPh sb="25" eb="27">
      <t>コウフ</t>
    </rPh>
    <rPh sb="32" eb="34">
      <t>カイゴ</t>
    </rPh>
    <rPh sb="34" eb="36">
      <t>ショクイン</t>
    </rPh>
    <rPh sb="36" eb="38">
      <t>ショグウ</t>
    </rPh>
    <rPh sb="38" eb="40">
      <t>カイゼン</t>
    </rPh>
    <rPh sb="40" eb="43">
      <t>コウフキン</t>
    </rPh>
    <phoneticPr fontId="2"/>
  </si>
  <si>
    <t>★居室利用料のほかに介護サービス利用料の支払いが必要です。（４.介護サービス利用料 参照）</t>
    <rPh sb="1" eb="3">
      <t>キョシツ</t>
    </rPh>
    <rPh sb="3" eb="6">
      <t>リヨウリョウ</t>
    </rPh>
    <rPh sb="10" eb="12">
      <t>カイゴ</t>
    </rPh>
    <rPh sb="16" eb="19">
      <t>リヨウリョウ</t>
    </rPh>
    <rPh sb="20" eb="22">
      <t>シハラ</t>
    </rPh>
    <rPh sb="24" eb="26">
      <t>ヒツヨウ</t>
    </rPh>
    <rPh sb="32" eb="34">
      <t>カイゴ</t>
    </rPh>
    <rPh sb="38" eb="41">
      <t>リヨウリョウ</t>
    </rPh>
    <rPh sb="42" eb="44">
      <t>サンショウ</t>
    </rPh>
    <phoneticPr fontId="2"/>
  </si>
  <si>
    <r>
      <t>※</t>
    </r>
    <r>
      <rPr>
        <sz val="14"/>
        <rFont val="ＭＳ ゴシック"/>
        <family val="3"/>
        <charset val="128"/>
      </rPr>
      <t>２.（２）</t>
    </r>
    <r>
      <rPr>
        <sz val="14"/>
        <rFont val="ＭＳ 明朝"/>
        <family val="1"/>
        <charset val="128"/>
      </rPr>
      <t>参照</t>
    </r>
    <rPh sb="6" eb="8">
      <t>サンショウ</t>
    </rPh>
    <phoneticPr fontId="2"/>
  </si>
  <si>
    <r>
      <rPr>
        <sz val="14"/>
        <rFont val="ＭＳ ゴシック"/>
        <family val="3"/>
        <charset val="128"/>
      </rPr>
      <t>　※</t>
    </r>
    <r>
      <rPr>
        <sz val="14"/>
        <rFont val="ＭＳ 明朝"/>
        <family val="1"/>
        <charset val="128"/>
      </rPr>
      <t>夫婦で入居される場合の事務費については、夫婦の収入に必要経費を合算し、合計額の</t>
    </r>
    <rPh sb="2" eb="4">
      <t>フウフ</t>
    </rPh>
    <rPh sb="5" eb="7">
      <t>ニュウキョ</t>
    </rPh>
    <rPh sb="10" eb="12">
      <t>バアイ</t>
    </rPh>
    <rPh sb="13" eb="16">
      <t>ジムヒ</t>
    </rPh>
    <rPh sb="22" eb="24">
      <t>フウフ</t>
    </rPh>
    <rPh sb="25" eb="27">
      <t>シュウニュウ</t>
    </rPh>
    <rPh sb="28" eb="30">
      <t>ヒツヨウ</t>
    </rPh>
    <rPh sb="30" eb="32">
      <t>ケイヒ</t>
    </rPh>
    <rPh sb="33" eb="35">
      <t>ガッサン</t>
    </rPh>
    <rPh sb="37" eb="39">
      <t>ゴウケイ</t>
    </rPh>
    <rPh sb="39" eb="40">
      <t>ガク</t>
    </rPh>
    <phoneticPr fontId="2"/>
  </si>
  <si>
    <t>※２人居室を１人で使用する場合は１人居室の料金となります。</t>
    <rPh sb="2" eb="3">
      <t>リ</t>
    </rPh>
    <rPh sb="3" eb="5">
      <t>キョシツ</t>
    </rPh>
    <rPh sb="7" eb="8">
      <t>リ</t>
    </rPh>
    <rPh sb="9" eb="11">
      <t>シヨウ</t>
    </rPh>
    <rPh sb="13" eb="15">
      <t>バアイ</t>
    </rPh>
    <rPh sb="16" eb="18">
      <t>ヒトリ</t>
    </rPh>
    <rPh sb="18" eb="20">
      <t>キョシツ</t>
    </rPh>
    <rPh sb="21" eb="23">
      <t>リョウキン</t>
    </rPh>
    <phoneticPr fontId="2"/>
  </si>
  <si>
    <r>
      <t>・介護サービスを利用する方は　</t>
    </r>
    <r>
      <rPr>
        <sz val="14"/>
        <rFont val="ＭＳ ゴシック"/>
        <family val="3"/>
        <charset val="128"/>
      </rPr>
      <t>３.（１）</t>
    </r>
    <r>
      <rPr>
        <sz val="14"/>
        <rFont val="ＭＳ 明朝"/>
        <family val="1"/>
        <charset val="128"/>
      </rPr>
      <t>の表で、利用しない方は　</t>
    </r>
    <r>
      <rPr>
        <sz val="14"/>
        <rFont val="ＭＳ ゴシック"/>
        <family val="3"/>
        <charset val="128"/>
      </rPr>
      <t>２.（１）</t>
    </r>
    <r>
      <rPr>
        <sz val="14"/>
        <rFont val="ＭＳ 明朝"/>
        <family val="1"/>
        <charset val="128"/>
      </rPr>
      <t>の表に基づき</t>
    </r>
    <rPh sb="1" eb="3">
      <t>カイゴ</t>
    </rPh>
    <rPh sb="8" eb="10">
      <t>リヨウ</t>
    </rPh>
    <rPh sb="12" eb="13">
      <t>カタ</t>
    </rPh>
    <rPh sb="21" eb="22">
      <t>ヒョウ</t>
    </rPh>
    <rPh sb="24" eb="26">
      <t>リヨウ</t>
    </rPh>
    <rPh sb="29" eb="30">
      <t>カタ</t>
    </rPh>
    <rPh sb="38" eb="39">
      <t>ヒョウ</t>
    </rPh>
    <rPh sb="40" eb="41">
      <t>モト</t>
    </rPh>
    <phoneticPr fontId="2"/>
  </si>
  <si>
    <t>　積算し、その合計額とする。</t>
    <rPh sb="7" eb="9">
      <t>ゴウケイ</t>
    </rPh>
    <rPh sb="9" eb="10">
      <t>ガク</t>
    </rPh>
    <phoneticPr fontId="2"/>
  </si>
  <si>
    <r>
      <rPr>
        <sz val="14"/>
        <rFont val="ＭＳ ゴシック"/>
        <family val="3"/>
        <charset val="128"/>
      </rPr>
      <t>　　※</t>
    </r>
    <r>
      <rPr>
        <sz val="14"/>
        <rFont val="ＭＳ 明朝"/>
        <family val="1"/>
        <charset val="128"/>
      </rPr>
      <t>　夫婦で入居される場合の事務費については、夫婦の収入に必要経費を合算し、合計額</t>
    </r>
    <rPh sb="4" eb="6">
      <t>フウフ</t>
    </rPh>
    <rPh sb="7" eb="9">
      <t>ニュウキョ</t>
    </rPh>
    <rPh sb="12" eb="14">
      <t>バアイ</t>
    </rPh>
    <rPh sb="15" eb="18">
      <t>ジムヒ</t>
    </rPh>
    <rPh sb="24" eb="26">
      <t>フウフ</t>
    </rPh>
    <rPh sb="27" eb="29">
      <t>シュウニュウ</t>
    </rPh>
    <rPh sb="30" eb="32">
      <t>ヒツヨウ</t>
    </rPh>
    <rPh sb="32" eb="34">
      <t>ケイヒ</t>
    </rPh>
    <rPh sb="35" eb="37">
      <t>ガッサン</t>
    </rPh>
    <rPh sb="39" eb="41">
      <t>ゴウケイ</t>
    </rPh>
    <rPh sb="41" eb="42">
      <t>ガク</t>
    </rPh>
    <phoneticPr fontId="2"/>
  </si>
  <si>
    <t>　　の２分の１をそれぞれ個々の対象収入として積算する。</t>
    <rPh sb="12" eb="14">
      <t>ココ</t>
    </rPh>
    <rPh sb="15" eb="17">
      <t>タイショウ</t>
    </rPh>
    <rPh sb="17" eb="19">
      <t>シュウニュウ</t>
    </rPh>
    <rPh sb="22" eb="24">
      <t>セキサン</t>
    </rPh>
    <phoneticPr fontId="2"/>
  </si>
  <si>
    <r>
      <t>　　1人居室　一律500円　、2人居室　</t>
    </r>
    <r>
      <rPr>
        <sz val="14"/>
        <rFont val="ＭＳ ゴシック"/>
        <family val="3"/>
        <charset val="128"/>
      </rPr>
      <t>一律800円</t>
    </r>
    <r>
      <rPr>
        <sz val="14"/>
        <rFont val="ＭＳ 明朝"/>
        <family val="1"/>
        <charset val="128"/>
      </rPr>
      <t>　</t>
    </r>
    <rPh sb="3" eb="4">
      <t>ニン</t>
    </rPh>
    <rPh sb="4" eb="6">
      <t>キョシツ</t>
    </rPh>
    <rPh sb="7" eb="9">
      <t>イチリツ</t>
    </rPh>
    <rPh sb="12" eb="13">
      <t>エン</t>
    </rPh>
    <phoneticPr fontId="2"/>
  </si>
  <si>
    <t>年額(凡そ12月)</t>
    <rPh sb="0" eb="2">
      <t>ネンガク</t>
    </rPh>
    <rPh sb="3" eb="4">
      <t>オオヨ</t>
    </rPh>
    <rPh sb="7" eb="8">
      <t>ツキ</t>
    </rPh>
    <phoneticPr fontId="2"/>
  </si>
  <si>
    <t>　相当分を、介護報酬に円滑に移行させるため、平成27年度末まで例外的経過的に加算として</t>
    <rPh sb="1" eb="4">
      <t>ソウトウブン</t>
    </rPh>
    <rPh sb="6" eb="8">
      <t>カイゴ</t>
    </rPh>
    <rPh sb="8" eb="10">
      <t>ホウシュウ</t>
    </rPh>
    <rPh sb="11" eb="13">
      <t>エンカツ</t>
    </rPh>
    <rPh sb="14" eb="16">
      <t>イコウ</t>
    </rPh>
    <rPh sb="22" eb="24">
      <t>ヘイセイ</t>
    </rPh>
    <rPh sb="26" eb="29">
      <t>ネンドマツ</t>
    </rPh>
    <rPh sb="31" eb="34">
      <t>レイガイテキ</t>
    </rPh>
    <rPh sb="34" eb="37">
      <t>ケイカテキ</t>
    </rPh>
    <rPh sb="38" eb="40">
      <t>カサン</t>
    </rPh>
    <phoneticPr fontId="2"/>
  </si>
  <si>
    <t>1/4</t>
    <phoneticPr fontId="2"/>
  </si>
  <si>
    <t>4/4</t>
    <phoneticPr fontId="2"/>
  </si>
  <si>
    <t>2/4</t>
    <phoneticPr fontId="2"/>
  </si>
  <si>
    <t>3/4</t>
    <phoneticPr fontId="2"/>
  </si>
  <si>
    <t>※加算については備考欄参照</t>
    <rPh sb="1" eb="3">
      <t>カサン</t>
    </rPh>
    <rPh sb="8" eb="10">
      <t>ビコウ</t>
    </rPh>
    <rPh sb="10" eb="11">
      <t>ラン</t>
    </rPh>
    <rPh sb="11" eb="13">
      <t>サンショウ</t>
    </rPh>
    <phoneticPr fontId="2"/>
  </si>
  <si>
    <t>(43,700</t>
    <phoneticPr fontId="2"/>
  </si>
  <si>
    <t>(8,100</t>
    <phoneticPr fontId="2"/>
  </si>
  <si>
    <t>　　基本料金　100円　+　通話料金</t>
    <rPh sb="2" eb="4">
      <t>キホン</t>
    </rPh>
    <rPh sb="4" eb="6">
      <t>リョウキン</t>
    </rPh>
    <rPh sb="10" eb="11">
      <t>エン</t>
    </rPh>
    <rPh sb="14" eb="16">
      <t>ツウワ</t>
    </rPh>
    <rPh sb="16" eb="18">
      <t>リョウキン</t>
    </rPh>
    <phoneticPr fontId="2"/>
  </si>
  <si>
    <t>4.　生活費で11月から3月までの5ヶ月間は、冬期加算として１人当月額8,100円が追加となります。</t>
    <rPh sb="3" eb="6">
      <t>セイカツヒ</t>
    </rPh>
    <rPh sb="9" eb="10">
      <t>ガツ</t>
    </rPh>
    <rPh sb="13" eb="14">
      <t>ガツ</t>
    </rPh>
    <rPh sb="19" eb="21">
      <t>ゲツカン</t>
    </rPh>
    <rPh sb="23" eb="25">
      <t>トウキ</t>
    </rPh>
    <rPh sb="25" eb="27">
      <t>カサン</t>
    </rPh>
    <rPh sb="31" eb="32">
      <t>リ</t>
    </rPh>
    <rPh sb="32" eb="34">
      <t>トウゲツ</t>
    </rPh>
    <rPh sb="34" eb="35">
      <t>ガク</t>
    </rPh>
    <rPh sb="40" eb="41">
      <t>エン</t>
    </rPh>
    <rPh sb="42" eb="44">
      <t>ツイカ</t>
    </rPh>
    <phoneticPr fontId="2"/>
  </si>
  <si>
    <t>平成30年4月1日改訂（第7版）</t>
    <rPh sb="0" eb="2">
      <t>ヘイセイ</t>
    </rPh>
    <rPh sb="4" eb="5">
      <t>ネン</t>
    </rPh>
    <rPh sb="6" eb="7">
      <t>ガツ</t>
    </rPh>
    <rPh sb="8" eb="9">
      <t>ニチ</t>
    </rPh>
    <rPh sb="9" eb="11">
      <t>カイテイ</t>
    </rPh>
    <rPh sb="12" eb="13">
      <t>ダイ</t>
    </rPh>
    <rPh sb="14" eb="15">
      <t>ハン</t>
    </rPh>
    <phoneticPr fontId="2"/>
  </si>
  <si>
    <t>ケアハウスほうおう　（介護予防）特定施設入居者生活介護事業　利用料金表</t>
    <rPh sb="30" eb="32">
      <t>リヨウ</t>
    </rPh>
    <rPh sb="32" eb="34">
      <t>リョウキン</t>
    </rPh>
    <rPh sb="34" eb="35">
      <t>ヒョウ</t>
    </rPh>
    <phoneticPr fontId="2"/>
  </si>
  <si>
    <t>（改訂履歴表）</t>
    <rPh sb="1" eb="3">
      <t>カイテイ</t>
    </rPh>
    <rPh sb="3" eb="5">
      <t>リレキ</t>
    </rPh>
    <rPh sb="5" eb="6">
      <t>ヒョウ</t>
    </rPh>
    <phoneticPr fontId="2"/>
  </si>
  <si>
    <t>版</t>
    <rPh sb="0" eb="1">
      <t>ハン</t>
    </rPh>
    <phoneticPr fontId="2"/>
  </si>
  <si>
    <t>改訂日</t>
    <rPh sb="0" eb="2">
      <t>カイテイ</t>
    </rPh>
    <rPh sb="2" eb="3">
      <t>ビ</t>
    </rPh>
    <phoneticPr fontId="2"/>
  </si>
  <si>
    <t>改訂の理由・内容等</t>
    <rPh sb="0" eb="2">
      <t>カイテイ</t>
    </rPh>
    <rPh sb="3" eb="5">
      <t>リユウ</t>
    </rPh>
    <rPh sb="6" eb="9">
      <t>ナイヨウナド</t>
    </rPh>
    <phoneticPr fontId="2"/>
  </si>
  <si>
    <t>・介護報酬改定に係る、介護保険利用料自己負担分の変更
・介護職員処遇改善加算についての説明文</t>
    <rPh sb="1" eb="3">
      <t>カイゴ</t>
    </rPh>
    <rPh sb="3" eb="5">
      <t>ホウシュウ</t>
    </rPh>
    <rPh sb="5" eb="7">
      <t>カイテイ</t>
    </rPh>
    <rPh sb="8" eb="9">
      <t>カカ</t>
    </rPh>
    <rPh sb="11" eb="13">
      <t>カイゴ</t>
    </rPh>
    <rPh sb="13" eb="15">
      <t>ホケン</t>
    </rPh>
    <rPh sb="15" eb="18">
      <t>リヨウリョウ</t>
    </rPh>
    <rPh sb="18" eb="20">
      <t>ジコ</t>
    </rPh>
    <rPh sb="20" eb="22">
      <t>フタン</t>
    </rPh>
    <rPh sb="22" eb="23">
      <t>ブン</t>
    </rPh>
    <rPh sb="24" eb="26">
      <t>ヘンコウ</t>
    </rPh>
    <rPh sb="28" eb="30">
      <t>カイゴ</t>
    </rPh>
    <rPh sb="30" eb="32">
      <t>ショクイン</t>
    </rPh>
    <rPh sb="32" eb="34">
      <t>ショグウ</t>
    </rPh>
    <rPh sb="34" eb="36">
      <t>カイゼン</t>
    </rPh>
    <rPh sb="36" eb="38">
      <t>カサン</t>
    </rPh>
    <rPh sb="43" eb="45">
      <t>セツメイ</t>
    </rPh>
    <rPh sb="45" eb="46">
      <t>ブン</t>
    </rPh>
    <phoneticPr fontId="2"/>
  </si>
  <si>
    <t>Ⓔ×0.082</t>
    <phoneticPr fontId="2"/>
  </si>
  <si>
    <t>【加算Ⓕ】介護職員処遇改善加算：介護職員の処遇改善を行なう為の加算。</t>
    <rPh sb="1" eb="3">
      <t>カサン</t>
    </rPh>
    <rPh sb="5" eb="7">
      <t>カイゴ</t>
    </rPh>
    <rPh sb="7" eb="9">
      <t>ショクイン</t>
    </rPh>
    <rPh sb="9" eb="11">
      <t>ショグウ</t>
    </rPh>
    <rPh sb="11" eb="13">
      <t>カイゼン</t>
    </rPh>
    <rPh sb="13" eb="15">
      <t>カサン</t>
    </rPh>
    <rPh sb="16" eb="18">
      <t>カイゴ</t>
    </rPh>
    <rPh sb="18" eb="20">
      <t>ショクイン</t>
    </rPh>
    <rPh sb="21" eb="23">
      <t>ショグウ</t>
    </rPh>
    <rPh sb="23" eb="25">
      <t>カイゼン</t>
    </rPh>
    <rPh sb="26" eb="27">
      <t>オコ</t>
    </rPh>
    <rPh sb="29" eb="30">
      <t>タメ</t>
    </rPh>
    <rPh sb="31" eb="33">
      <t>カサン</t>
    </rPh>
    <phoneticPr fontId="2"/>
  </si>
  <si>
    <t>平成30年12月1日改訂（第8版）</t>
    <rPh sb="0" eb="2">
      <t>ヘイセイ</t>
    </rPh>
    <rPh sb="4" eb="5">
      <t>ネン</t>
    </rPh>
    <rPh sb="7" eb="8">
      <t>ガツ</t>
    </rPh>
    <rPh sb="9" eb="10">
      <t>ニチ</t>
    </rPh>
    <rPh sb="10" eb="12">
      <t>カイテイ</t>
    </rPh>
    <rPh sb="13" eb="14">
      <t>ダイ</t>
    </rPh>
    <rPh sb="15" eb="16">
      <t>ハン</t>
    </rPh>
    <phoneticPr fontId="2"/>
  </si>
  <si>
    <t>月額Ⓘ</t>
    <rPh sb="0" eb="1">
      <t>ツキ</t>
    </rPh>
    <rPh sb="1" eb="2">
      <t>ガク</t>
    </rPh>
    <phoneticPr fontId="2"/>
  </si>
  <si>
    <t>Ⓖ×※加算Ⓗ0.082</t>
    <rPh sb="3" eb="5">
      <t>カサン</t>
    </rPh>
    <phoneticPr fontId="2"/>
  </si>
  <si>
    <t>月額（30日）計Ⓙ</t>
    <rPh sb="0" eb="2">
      <t>ゲツガク</t>
    </rPh>
    <rPh sb="5" eb="6">
      <t>ヒ</t>
    </rPh>
    <rPh sb="7" eb="8">
      <t>ケイ</t>
    </rPh>
    <phoneticPr fontId="2"/>
  </si>
  <si>
    <t>Ⓖ+Ⓘ</t>
    <phoneticPr fontId="2"/>
  </si>
  <si>
    <t>Ⓙ×12</t>
    <phoneticPr fontId="2"/>
  </si>
  <si>
    <r>
      <t>※夜間看護体制加算Ⓑ　※サービス体制強化加算Ⓒ　</t>
    </r>
    <r>
      <rPr>
        <sz val="12"/>
        <color rgb="FFFF0000"/>
        <rFont val="ＭＳ 明朝"/>
        <family val="1"/>
        <charset val="128"/>
      </rPr>
      <t>※口腔衛生管理体制加算Ⓕ</t>
    </r>
    <r>
      <rPr>
        <sz val="12"/>
        <rFont val="ＭＳ 明朝"/>
        <family val="1"/>
        <charset val="128"/>
      </rPr>
      <t>　※介護職員処遇改善加算Ⓗ</t>
    </r>
    <rPh sb="1" eb="3">
      <t>ヤカン</t>
    </rPh>
    <rPh sb="3" eb="5">
      <t>カンゴ</t>
    </rPh>
    <rPh sb="5" eb="7">
      <t>タイセイ</t>
    </rPh>
    <rPh sb="7" eb="9">
      <t>カサン</t>
    </rPh>
    <rPh sb="16" eb="18">
      <t>タイセイ</t>
    </rPh>
    <rPh sb="18" eb="20">
      <t>キョウカ</t>
    </rPh>
    <rPh sb="20" eb="22">
      <t>カサン</t>
    </rPh>
    <rPh sb="25" eb="27">
      <t>コウクウ</t>
    </rPh>
    <rPh sb="27" eb="29">
      <t>エイセイ</t>
    </rPh>
    <rPh sb="29" eb="31">
      <t>カンリ</t>
    </rPh>
    <rPh sb="31" eb="33">
      <t>タイセイ</t>
    </rPh>
    <rPh sb="33" eb="35">
      <t>カサン</t>
    </rPh>
    <rPh sb="38" eb="40">
      <t>カイゴ</t>
    </rPh>
    <rPh sb="40" eb="42">
      <t>ショクイン</t>
    </rPh>
    <rPh sb="42" eb="44">
      <t>ショグウ</t>
    </rPh>
    <rPh sb="44" eb="46">
      <t>カイゼン</t>
    </rPh>
    <rPh sb="46" eb="48">
      <t>カサン</t>
    </rPh>
    <phoneticPr fontId="2"/>
  </si>
  <si>
    <t>・口腔衛生管理体制加算を算定する事により、「4、介護サービス</t>
    <rPh sb="1" eb="3">
      <t>コウクウ</t>
    </rPh>
    <rPh sb="3" eb="5">
      <t>エイセイ</t>
    </rPh>
    <rPh sb="5" eb="7">
      <t>カンリ</t>
    </rPh>
    <rPh sb="7" eb="9">
      <t>タイセイ</t>
    </rPh>
    <rPh sb="9" eb="11">
      <t>カサン</t>
    </rPh>
    <rPh sb="12" eb="14">
      <t>サンテイ</t>
    </rPh>
    <rPh sb="16" eb="17">
      <t>コト</t>
    </rPh>
    <rPh sb="24" eb="26">
      <t>カイゴ</t>
    </rPh>
    <phoneticPr fontId="2"/>
  </si>
  <si>
    <t>　利用料（介護保険料）」が変更になった。</t>
    <rPh sb="1" eb="3">
      <t>リヨウ</t>
    </rPh>
    <rPh sb="3" eb="4">
      <t>リョウ</t>
    </rPh>
    <rPh sb="5" eb="7">
      <t>カイゴ</t>
    </rPh>
    <rPh sb="7" eb="9">
      <t>ホケン</t>
    </rPh>
    <rPh sb="9" eb="10">
      <t>リョウ</t>
    </rPh>
    <rPh sb="13" eb="15">
      <t>ヘンコウ</t>
    </rPh>
    <phoneticPr fontId="2"/>
  </si>
  <si>
    <t>※加算Ⓑ</t>
  </si>
  <si>
    <t>月額Ⓖ　Ⓔ+※加算Ⓕ30円</t>
    <rPh sb="0" eb="1">
      <t>ツキ</t>
    </rPh>
    <rPh sb="1" eb="2">
      <t>ガク</t>
    </rPh>
    <rPh sb="7" eb="9">
      <t>カサン</t>
    </rPh>
    <rPh sb="12" eb="13">
      <t>エン</t>
    </rPh>
    <phoneticPr fontId="2"/>
  </si>
  <si>
    <t>【加算Ⓗ】介護職員処遇改善加算：介護職員の処遇改善を行なう為の加算。</t>
    <rPh sb="1" eb="3">
      <t>カサン</t>
    </rPh>
    <rPh sb="5" eb="7">
      <t>カイゴ</t>
    </rPh>
    <rPh sb="7" eb="9">
      <t>ショクイン</t>
    </rPh>
    <rPh sb="9" eb="11">
      <t>ショグウ</t>
    </rPh>
    <rPh sb="11" eb="13">
      <t>カイゼン</t>
    </rPh>
    <rPh sb="13" eb="15">
      <t>カサン</t>
    </rPh>
    <rPh sb="16" eb="18">
      <t>カイゴ</t>
    </rPh>
    <rPh sb="18" eb="20">
      <t>ショクイン</t>
    </rPh>
    <rPh sb="21" eb="23">
      <t>ショグウ</t>
    </rPh>
    <rPh sb="23" eb="25">
      <t>カイゼン</t>
    </rPh>
    <rPh sb="26" eb="27">
      <t>オコ</t>
    </rPh>
    <rPh sb="29" eb="30">
      <t>タメ</t>
    </rPh>
    <rPh sb="31" eb="33">
      <t>カサン</t>
    </rPh>
    <phoneticPr fontId="2"/>
  </si>
  <si>
    <t>【加算Ⓕ】口腔衛生管理体制加算：入所者の口腔ケア・マネジメントに係る技術的な助言や</t>
    <phoneticPr fontId="2"/>
  </si>
  <si>
    <t>【加算ⓒ】サービス提供体制強化加算：介護員のうち、介護福祉士の占める割合が6割以上</t>
    <rPh sb="1" eb="3">
      <t>カサン</t>
    </rPh>
    <rPh sb="9" eb="11">
      <t>テイキョウ</t>
    </rPh>
    <rPh sb="11" eb="13">
      <t>タイセイ</t>
    </rPh>
    <rPh sb="13" eb="15">
      <t>キョウカ</t>
    </rPh>
    <rPh sb="15" eb="17">
      <t>カサン</t>
    </rPh>
    <rPh sb="18" eb="20">
      <t>カイゴ</t>
    </rPh>
    <rPh sb="20" eb="21">
      <t>イン</t>
    </rPh>
    <rPh sb="25" eb="27">
      <t>カイゴ</t>
    </rPh>
    <rPh sb="27" eb="30">
      <t>フクシシ</t>
    </rPh>
    <rPh sb="31" eb="32">
      <t>シ</t>
    </rPh>
    <rPh sb="34" eb="36">
      <t>ワリアイ</t>
    </rPh>
    <rPh sb="38" eb="39">
      <t>ワリ</t>
    </rPh>
    <rPh sb="39" eb="41">
      <t>イジョウ</t>
    </rPh>
    <phoneticPr fontId="2"/>
  </si>
  <si>
    <t>　である場合に認められる加算。</t>
    <rPh sb="4" eb="6">
      <t>バアイ</t>
    </rPh>
    <rPh sb="7" eb="8">
      <t>ミト</t>
    </rPh>
    <rPh sb="12" eb="14">
      <t>カサン</t>
    </rPh>
    <phoneticPr fontId="2"/>
  </si>
  <si>
    <t>　認められる加算。</t>
    <rPh sb="1" eb="2">
      <t>ミト</t>
    </rPh>
    <rPh sb="6" eb="8">
      <t>カサン</t>
    </rPh>
    <phoneticPr fontId="2"/>
  </si>
  <si>
    <t>　指導を介護職員が受けて、入所者の口腔ケアの質を向上させる体制を整えることにより</t>
    <phoneticPr fontId="2"/>
  </si>
  <si>
    <t>※加算Ⓗ</t>
    <rPh sb="1" eb="3">
      <t>カサン</t>
    </rPh>
    <phoneticPr fontId="2"/>
  </si>
  <si>
    <t>Ⓖ×0.082</t>
    <phoneticPr fontId="2"/>
  </si>
  <si>
    <t>※加算Ⓘ</t>
    <rPh sb="1" eb="3">
      <t>カサン</t>
    </rPh>
    <phoneticPr fontId="2"/>
  </si>
  <si>
    <t>Ⓖ×0.018</t>
    <phoneticPr fontId="2"/>
  </si>
  <si>
    <t>Ⓖ＋Ⓗ＋Ⓘ</t>
    <phoneticPr fontId="2"/>
  </si>
  <si>
    <t>※夜間看護体制加算Ⓑ　※サービス体制強化加算Ⓒ　※口腔衛生管理体制加算Ⓕ　※介護職員処遇改善加算Ⓗ　※介護職員等特定処遇改善加算Ⓘ</t>
    <rPh sb="1" eb="3">
      <t>ヤカン</t>
    </rPh>
    <rPh sb="3" eb="5">
      <t>カンゴ</t>
    </rPh>
    <rPh sb="5" eb="7">
      <t>タイセイ</t>
    </rPh>
    <rPh sb="7" eb="9">
      <t>カサン</t>
    </rPh>
    <rPh sb="16" eb="18">
      <t>タイセイ</t>
    </rPh>
    <rPh sb="18" eb="20">
      <t>キョウカ</t>
    </rPh>
    <rPh sb="20" eb="22">
      <t>カサン</t>
    </rPh>
    <rPh sb="25" eb="27">
      <t>コウクウ</t>
    </rPh>
    <rPh sb="27" eb="29">
      <t>エイセイ</t>
    </rPh>
    <rPh sb="29" eb="31">
      <t>カンリ</t>
    </rPh>
    <rPh sb="31" eb="33">
      <t>タイセイ</t>
    </rPh>
    <rPh sb="33" eb="35">
      <t>カサン</t>
    </rPh>
    <rPh sb="38" eb="40">
      <t>カイゴ</t>
    </rPh>
    <rPh sb="40" eb="42">
      <t>ショクイン</t>
    </rPh>
    <rPh sb="42" eb="44">
      <t>ショグウ</t>
    </rPh>
    <rPh sb="44" eb="46">
      <t>カイゼン</t>
    </rPh>
    <rPh sb="46" eb="48">
      <t>カサン</t>
    </rPh>
    <rPh sb="51" eb="53">
      <t>カイゴ</t>
    </rPh>
    <rPh sb="53" eb="55">
      <t>ショクイン</t>
    </rPh>
    <rPh sb="55" eb="56">
      <t>ナド</t>
    </rPh>
    <rPh sb="56" eb="58">
      <t>トクテイ</t>
    </rPh>
    <rPh sb="58" eb="60">
      <t>ショグウ</t>
    </rPh>
    <rPh sb="60" eb="62">
      <t>カイゼン</t>
    </rPh>
    <rPh sb="62" eb="64">
      <t>カサン</t>
    </rPh>
    <phoneticPr fontId="2"/>
  </si>
  <si>
    <t>令和1年10月1日改訂（第9版）</t>
    <rPh sb="0" eb="2">
      <t>レイワ</t>
    </rPh>
    <rPh sb="3" eb="4">
      <t>ネン</t>
    </rPh>
    <rPh sb="6" eb="7">
      <t>ガツ</t>
    </rPh>
    <rPh sb="8" eb="9">
      <t>ニチ</t>
    </rPh>
    <rPh sb="9" eb="11">
      <t>カイテイ</t>
    </rPh>
    <rPh sb="12" eb="13">
      <t>ダイ</t>
    </rPh>
    <rPh sb="14" eb="15">
      <t>ハン</t>
    </rPh>
    <phoneticPr fontId="2"/>
  </si>
  <si>
    <t>(8,100×2人）</t>
    <phoneticPr fontId="2"/>
  </si>
  <si>
    <t>・介護報酬の改定</t>
    <rPh sb="1" eb="3">
      <t>カイゴ</t>
    </rPh>
    <rPh sb="3" eb="5">
      <t>ホウシュウ</t>
    </rPh>
    <rPh sb="6" eb="8">
      <t>カイテイ</t>
    </rPh>
    <phoneticPr fontId="2"/>
  </si>
  <si>
    <t>・口腔衛生管理体制加算を算定する事により、</t>
    <rPh sb="1" eb="3">
      <t>コウクウ</t>
    </rPh>
    <rPh sb="3" eb="5">
      <t>エイセイ</t>
    </rPh>
    <rPh sb="5" eb="7">
      <t>カンリ</t>
    </rPh>
    <rPh sb="7" eb="9">
      <t>タイセイ</t>
    </rPh>
    <rPh sb="9" eb="11">
      <t>カサン</t>
    </rPh>
    <rPh sb="12" eb="14">
      <t>サンテイ</t>
    </rPh>
    <rPh sb="16" eb="17">
      <t>コト</t>
    </rPh>
    <phoneticPr fontId="2"/>
  </si>
  <si>
    <t>　「4、介護サービス利用料（介護保険料）」が変更になった。</t>
    <rPh sb="10" eb="12">
      <t>リヨウ</t>
    </rPh>
    <rPh sb="12" eb="13">
      <t>リョウ</t>
    </rPh>
    <rPh sb="14" eb="16">
      <t>カイゴ</t>
    </rPh>
    <rPh sb="16" eb="18">
      <t>ホケン</t>
    </rPh>
    <rPh sb="18" eb="19">
      <t>リョウ</t>
    </rPh>
    <rPh sb="22" eb="24">
      <t>ヘンコウ</t>
    </rPh>
    <phoneticPr fontId="2"/>
  </si>
  <si>
    <t>・介護職員等特定処遇改善加算についての説明文追加</t>
    <rPh sb="1" eb="3">
      <t>カイゴ</t>
    </rPh>
    <rPh sb="3" eb="6">
      <t>ショクインナド</t>
    </rPh>
    <rPh sb="6" eb="8">
      <t>トクテイ</t>
    </rPh>
    <rPh sb="8" eb="10">
      <t>ショグウ</t>
    </rPh>
    <rPh sb="10" eb="12">
      <t>カイゼン</t>
    </rPh>
    <rPh sb="12" eb="14">
      <t>カサン</t>
    </rPh>
    <rPh sb="19" eb="22">
      <t>セツメイブン</t>
    </rPh>
    <rPh sb="22" eb="24">
      <t>ツイカ</t>
    </rPh>
    <phoneticPr fontId="2"/>
  </si>
  <si>
    <t>・介護報酬改定に係る、介護保険利用料自己負担分の変更
・介護職員処遇改善加算についての説明文追加</t>
    <rPh sb="1" eb="3">
      <t>カイゴ</t>
    </rPh>
    <rPh sb="3" eb="5">
      <t>ホウシュウ</t>
    </rPh>
    <rPh sb="5" eb="7">
      <t>カイテイ</t>
    </rPh>
    <rPh sb="8" eb="9">
      <t>カカ</t>
    </rPh>
    <rPh sb="11" eb="13">
      <t>カイゴ</t>
    </rPh>
    <rPh sb="13" eb="15">
      <t>ホケン</t>
    </rPh>
    <rPh sb="15" eb="18">
      <t>リヨウリョウ</t>
    </rPh>
    <rPh sb="18" eb="20">
      <t>ジコ</t>
    </rPh>
    <rPh sb="20" eb="22">
      <t>フタン</t>
    </rPh>
    <rPh sb="22" eb="23">
      <t>ブン</t>
    </rPh>
    <rPh sb="24" eb="26">
      <t>ヘンコウ</t>
    </rPh>
    <rPh sb="28" eb="30">
      <t>カイゴ</t>
    </rPh>
    <rPh sb="30" eb="32">
      <t>ショクイン</t>
    </rPh>
    <rPh sb="32" eb="34">
      <t>ショグウ</t>
    </rPh>
    <rPh sb="34" eb="36">
      <t>カイゼン</t>
    </rPh>
    <rPh sb="36" eb="38">
      <t>カサン</t>
    </rPh>
    <rPh sb="43" eb="45">
      <t>セツメイ</t>
    </rPh>
    <rPh sb="45" eb="46">
      <t>ブン</t>
    </rPh>
    <rPh sb="46" eb="48">
      <t>ツイカ</t>
    </rPh>
    <phoneticPr fontId="2"/>
  </si>
  <si>
    <t>【加算Ⓘ】介護職員等特定処遇改善加算：技能・経験のある介護職員の処遇改善を目的とした加算。</t>
    <rPh sb="1" eb="3">
      <t>カサン</t>
    </rPh>
    <rPh sb="5" eb="7">
      <t>カイゴ</t>
    </rPh>
    <rPh sb="7" eb="9">
      <t>ショクイン</t>
    </rPh>
    <rPh sb="9" eb="10">
      <t>ナド</t>
    </rPh>
    <rPh sb="10" eb="12">
      <t>トクテイ</t>
    </rPh>
    <rPh sb="42" eb="44">
      <t>カサン</t>
    </rPh>
    <phoneticPr fontId="2"/>
  </si>
  <si>
    <t>【加算ⓒ】サービス提供体制強化加算：介護員のうち、介護福祉士の占める割合が5割以上</t>
    <rPh sb="1" eb="3">
      <t>カサン</t>
    </rPh>
    <rPh sb="9" eb="11">
      <t>テイキョウ</t>
    </rPh>
    <rPh sb="11" eb="13">
      <t>タイセイ</t>
    </rPh>
    <rPh sb="13" eb="15">
      <t>キョウカ</t>
    </rPh>
    <rPh sb="15" eb="17">
      <t>カサン</t>
    </rPh>
    <rPh sb="18" eb="20">
      <t>カイゴ</t>
    </rPh>
    <rPh sb="20" eb="21">
      <t>イン</t>
    </rPh>
    <rPh sb="25" eb="27">
      <t>カイゴ</t>
    </rPh>
    <rPh sb="27" eb="30">
      <t>フクシシ</t>
    </rPh>
    <rPh sb="31" eb="32">
      <t>シ</t>
    </rPh>
    <rPh sb="34" eb="36">
      <t>ワリアイ</t>
    </rPh>
    <rPh sb="38" eb="39">
      <t>ワリ</t>
    </rPh>
    <rPh sb="39" eb="41">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</si>
</sst>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quot;年&quot;m&quot;月&quot;d&quot;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4"/>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sz val="9"/>
      <name val="ＭＳ 明朝"/>
      <family val="1"/>
      <charset val="128"/>
    </font>
    <font>
      <b/>
      <sz val="11"/>
      <name val="ＭＳ 明朝"/>
      <family val="1"/>
      <charset val="128"/>
    </font>
    <font>
      <b/>
      <sz val="14"/>
      <name val="ＭＳ ゴシック"/>
      <family val="3"/>
      <charset val="128"/>
    </font>
    <font>
      <b/>
      <sz val="16"/>
      <name val="ＭＳ ゴシック"/>
      <family val="3"/>
      <charset val="128"/>
    </font>
    <font>
      <sz val="9"/>
      <name val="ＭＳ Ｐゴシック"/>
      <family val="3"/>
      <charset val="128"/>
    </font>
    <font>
      <sz val="8"/>
      <name val="ＭＳ 明朝"/>
      <family val="1"/>
      <charset val="128"/>
    </font>
    <font>
      <sz val="8"/>
      <name val="ＭＳ Ｐゴシック"/>
      <family val="3"/>
      <charset val="128"/>
    </font>
    <font>
      <sz val="6"/>
      <name val="ＭＳ 明朝"/>
      <family val="1"/>
      <charset val="128"/>
    </font>
    <font>
      <sz val="9.35"/>
      <name val="ＭＳ 明朝"/>
      <family val="1"/>
      <charset val="128"/>
    </font>
    <font>
      <b/>
      <sz val="14"/>
      <name val="ＭＳ 明朝"/>
      <family val="1"/>
      <charset val="128"/>
    </font>
    <font>
      <sz val="14"/>
      <name val="ＭＳ Ｐゴシック"/>
      <family val="3"/>
      <charset val="128"/>
    </font>
    <font>
      <sz val="16"/>
      <name val="ＭＳ ゴシック"/>
      <family val="3"/>
      <charset val="128"/>
    </font>
    <font>
      <sz val="16"/>
      <name val="ＭＳ 明朝"/>
      <family val="1"/>
      <charset val="128"/>
    </font>
    <font>
      <sz val="12"/>
      <color rgb="FFFF0000"/>
      <name val="ＭＳ 明朝"/>
      <family val="1"/>
      <charset val="128"/>
    </font>
    <font>
      <sz val="14"/>
      <color rgb="FFFF000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481">
    <xf numFmtId="0" fontId="0" fillId="0" borderId="0" xfId="0"/>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right" vertical="center"/>
    </xf>
    <xf numFmtId="3" fontId="3" fillId="0" borderId="2" xfId="0" applyNumberFormat="1" applyFont="1" applyBorder="1" applyAlignment="1">
      <alignment vertical="center"/>
    </xf>
    <xf numFmtId="0" fontId="6" fillId="0" borderId="2" xfId="0"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0" fontId="3" fillId="0" borderId="2" xfId="0" applyFont="1" applyBorder="1" applyAlignment="1">
      <alignment horizontal="center" vertical="center"/>
    </xf>
    <xf numFmtId="3" fontId="3" fillId="0" borderId="4" xfId="0" applyNumberFormat="1" applyFont="1" applyBorder="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7"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Border="1" applyAlignment="1">
      <alignment horizontal="center" vertical="center"/>
    </xf>
    <xf numFmtId="3" fontId="6" fillId="0" borderId="0" xfId="0" applyNumberFormat="1" applyFont="1" applyBorder="1" applyAlignment="1">
      <alignment horizontal="right" vertical="center"/>
    </xf>
    <xf numFmtId="0" fontId="6" fillId="0" borderId="4" xfId="0" applyFont="1" applyBorder="1" applyAlignment="1">
      <alignment horizontal="right" vertical="center"/>
    </xf>
    <xf numFmtId="0" fontId="10" fillId="0" borderId="0" xfId="0" applyFont="1" applyAlignment="1">
      <alignment vertical="center"/>
    </xf>
    <xf numFmtId="0" fontId="5" fillId="0" borderId="0" xfId="0" applyFont="1" applyAlignment="1">
      <alignment horizontal="right" vertical="center"/>
    </xf>
    <xf numFmtId="0" fontId="6" fillId="0" borderId="4" xfId="0" applyFont="1" applyBorder="1" applyAlignment="1">
      <alignment horizontal="center" vertical="center"/>
    </xf>
    <xf numFmtId="3" fontId="3" fillId="0" borderId="4" xfId="0" applyNumberFormat="1" applyFont="1" applyBorder="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11" fillId="0" borderId="5" xfId="0" applyFont="1" applyBorder="1" applyAlignment="1">
      <alignment horizontal="center" vertical="center"/>
    </xf>
    <xf numFmtId="3" fontId="3" fillId="0" borderId="7" xfId="0" applyNumberFormat="1" applyFont="1" applyBorder="1" applyAlignment="1">
      <alignment vertical="center"/>
    </xf>
    <xf numFmtId="3" fontId="3" fillId="0" borderId="3" xfId="0" applyNumberFormat="1" applyFont="1" applyBorder="1" applyAlignment="1">
      <alignment vertical="center"/>
    </xf>
    <xf numFmtId="3" fontId="6" fillId="0" borderId="7" xfId="0" applyNumberFormat="1" applyFont="1" applyBorder="1" applyAlignment="1">
      <alignment vertical="center"/>
    </xf>
    <xf numFmtId="3" fontId="6" fillId="0" borderId="7" xfId="0" applyNumberFormat="1" applyFont="1" applyBorder="1" applyAlignment="1">
      <alignment horizontal="right" vertical="center"/>
    </xf>
    <xf numFmtId="0" fontId="5" fillId="0" borderId="7" xfId="0" applyFont="1" applyBorder="1" applyAlignment="1">
      <alignment vertical="center"/>
    </xf>
    <xf numFmtId="0" fontId="5" fillId="0" borderId="3" xfId="0" applyFont="1" applyBorder="1" applyAlignment="1">
      <alignment vertical="center"/>
    </xf>
    <xf numFmtId="0" fontId="3" fillId="0" borderId="0" xfId="0" applyFont="1"/>
    <xf numFmtId="0" fontId="3" fillId="0" borderId="0" xfId="0" applyFont="1" applyAlignment="1">
      <alignment horizontal="right"/>
    </xf>
    <xf numFmtId="0" fontId="6" fillId="0" borderId="0" xfId="0" applyFont="1" applyAlignment="1">
      <alignment horizontal="right"/>
    </xf>
    <xf numFmtId="0" fontId="6" fillId="0" borderId="0" xfId="0" applyFont="1"/>
    <xf numFmtId="0" fontId="6" fillId="0" borderId="7" xfId="0" applyFont="1" applyBorder="1"/>
    <xf numFmtId="0" fontId="6" fillId="0" borderId="0" xfId="0" applyFont="1" applyBorder="1" applyAlignment="1">
      <alignment vertical="center"/>
    </xf>
    <xf numFmtId="0" fontId="6" fillId="0" borderId="0" xfId="0" applyFont="1" applyBorder="1" applyAlignment="1">
      <alignment horizontal="right" vertical="center"/>
    </xf>
    <xf numFmtId="0" fontId="3" fillId="0" borderId="0" xfId="0" applyFont="1" applyBorder="1"/>
    <xf numFmtId="0" fontId="6" fillId="0" borderId="0" xfId="0" applyFont="1" applyBorder="1"/>
    <xf numFmtId="0" fontId="6" fillId="0" borderId="0" xfId="0" applyFont="1" applyFill="1" applyBorder="1" applyAlignment="1">
      <alignment horizontal="left" vertical="center"/>
    </xf>
    <xf numFmtId="0" fontId="13" fillId="0" borderId="0" xfId="0" applyFont="1" applyAlignment="1">
      <alignment vertical="center"/>
    </xf>
    <xf numFmtId="0" fontId="11" fillId="0" borderId="3" xfId="0" applyFont="1" applyBorder="1" applyAlignment="1">
      <alignment horizontal="center" vertical="center"/>
    </xf>
    <xf numFmtId="0" fontId="11" fillId="0" borderId="2" xfId="0" applyFont="1" applyBorder="1" applyAlignment="1">
      <alignment horizontal="right" vertical="center"/>
    </xf>
    <xf numFmtId="0" fontId="11" fillId="0" borderId="2" xfId="0" applyFont="1" applyBorder="1" applyAlignment="1">
      <alignment horizontal="center" vertical="center"/>
    </xf>
    <xf numFmtId="0" fontId="11" fillId="2" borderId="2" xfId="0" applyFont="1" applyFill="1" applyBorder="1" applyAlignment="1">
      <alignment horizontal="right" vertical="center"/>
    </xf>
    <xf numFmtId="0" fontId="11" fillId="0" borderId="4" xfId="0" applyFont="1" applyBorder="1" applyAlignment="1">
      <alignment horizontal="center" vertical="center"/>
    </xf>
    <xf numFmtId="0" fontId="11" fillId="0" borderId="4" xfId="0" applyFont="1" applyBorder="1" applyAlignment="1">
      <alignment horizontal="right" vertical="center"/>
    </xf>
    <xf numFmtId="3" fontId="6" fillId="0" borderId="2" xfId="0" applyNumberFormat="1" applyFont="1" applyBorder="1" applyAlignment="1">
      <alignment vertical="center"/>
    </xf>
    <xf numFmtId="3" fontId="6" fillId="0" borderId="4" xfId="0" applyNumberFormat="1" applyFont="1" applyBorder="1" applyAlignment="1">
      <alignment vertical="center"/>
    </xf>
    <xf numFmtId="3" fontId="6" fillId="0" borderId="4" xfId="0" applyNumberFormat="1" applyFont="1" applyBorder="1" applyAlignment="1">
      <alignment horizontal="right" vertical="center"/>
    </xf>
    <xf numFmtId="0" fontId="8" fillId="0" borderId="0" xfId="0" applyFont="1"/>
    <xf numFmtId="0" fontId="11" fillId="0" borderId="2" xfId="0" applyFont="1" applyBorder="1" applyAlignment="1">
      <alignment vertical="center"/>
    </xf>
    <xf numFmtId="3" fontId="6" fillId="0" borderId="7" xfId="0" applyNumberFormat="1" applyFont="1" applyBorder="1" applyAlignment="1">
      <alignment horizontal="left"/>
    </xf>
    <xf numFmtId="0" fontId="6" fillId="0" borderId="7" xfId="0" applyFont="1" applyBorder="1" applyAlignment="1">
      <alignment horizontal="right"/>
    </xf>
    <xf numFmtId="0" fontId="11" fillId="2" borderId="8" xfId="0" applyFont="1" applyFill="1" applyBorder="1" applyAlignment="1">
      <alignment horizontal="center" vertical="center"/>
    </xf>
    <xf numFmtId="0" fontId="11" fillId="2" borderId="9" xfId="0" applyFont="1" applyFill="1" applyBorder="1" applyAlignment="1">
      <alignment horizontal="right" vertical="center"/>
    </xf>
    <xf numFmtId="3" fontId="6" fillId="2" borderId="10" xfId="0" applyNumberFormat="1" applyFont="1" applyFill="1" applyBorder="1" applyAlignment="1">
      <alignment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right" vertical="center"/>
    </xf>
    <xf numFmtId="3" fontId="6" fillId="2" borderId="13" xfId="0" applyNumberFormat="1" applyFont="1" applyFill="1" applyBorder="1" applyAlignment="1">
      <alignment vertical="center"/>
    </xf>
    <xf numFmtId="3" fontId="6" fillId="2" borderId="14" xfId="0" applyNumberFormat="1" applyFont="1" applyFill="1" applyBorder="1" applyAlignment="1">
      <alignment vertical="center"/>
    </xf>
    <xf numFmtId="3" fontId="6" fillId="2" borderId="15" xfId="0" applyNumberFormat="1" applyFont="1" applyFill="1" applyBorder="1" applyAlignment="1">
      <alignment vertical="center"/>
    </xf>
    <xf numFmtId="3" fontId="6" fillId="2" borderId="8" xfId="0" applyNumberFormat="1" applyFont="1" applyFill="1" applyBorder="1" applyAlignment="1">
      <alignment vertical="center"/>
    </xf>
    <xf numFmtId="3" fontId="6" fillId="2" borderId="11" xfId="0" applyNumberFormat="1" applyFont="1" applyFill="1" applyBorder="1" applyAlignment="1">
      <alignment vertical="center"/>
    </xf>
    <xf numFmtId="0" fontId="11" fillId="2" borderId="16" xfId="0" applyFont="1" applyFill="1" applyBorder="1" applyAlignment="1">
      <alignment horizontal="center" vertical="center"/>
    </xf>
    <xf numFmtId="3" fontId="6" fillId="2" borderId="17" xfId="0" applyNumberFormat="1" applyFont="1" applyFill="1" applyBorder="1" applyAlignment="1">
      <alignment vertical="center"/>
    </xf>
    <xf numFmtId="3" fontId="6" fillId="2" borderId="18" xfId="0" applyNumberFormat="1" applyFont="1" applyFill="1" applyBorder="1" applyAlignment="1">
      <alignment vertical="center"/>
    </xf>
    <xf numFmtId="3" fontId="6" fillId="2" borderId="16" xfId="0" applyNumberFormat="1" applyFont="1" applyFill="1" applyBorder="1" applyAlignment="1">
      <alignment vertical="center"/>
    </xf>
    <xf numFmtId="0" fontId="6" fillId="0" borderId="19" xfId="0" applyFont="1" applyBorder="1"/>
    <xf numFmtId="0" fontId="6" fillId="0" borderId="20" xfId="0" applyFont="1" applyBorder="1"/>
    <xf numFmtId="0" fontId="6" fillId="0" borderId="21" xfId="0" applyFont="1" applyBorder="1"/>
    <xf numFmtId="0" fontId="6" fillId="0" borderId="22" xfId="0" applyFont="1" applyBorder="1"/>
    <xf numFmtId="0" fontId="6" fillId="0" borderId="23" xfId="0" applyFont="1" applyBorder="1"/>
    <xf numFmtId="3" fontId="6" fillId="0" borderId="20" xfId="0" applyNumberFormat="1" applyFont="1" applyBorder="1" applyAlignment="1">
      <alignment vertical="center"/>
    </xf>
    <xf numFmtId="3" fontId="6" fillId="0" borderId="22" xfId="0" applyNumberFormat="1" applyFont="1" applyBorder="1" applyAlignment="1">
      <alignment vertical="center"/>
    </xf>
    <xf numFmtId="3" fontId="6" fillId="0" borderId="23" xfId="0" applyNumberFormat="1" applyFont="1" applyBorder="1" applyAlignment="1">
      <alignment vertical="center"/>
    </xf>
    <xf numFmtId="0" fontId="11" fillId="0" borderId="4" xfId="0" applyFont="1" applyBorder="1" applyAlignment="1">
      <alignment vertical="center"/>
    </xf>
    <xf numFmtId="0" fontId="11" fillId="2" borderId="8" xfId="0" applyFont="1" applyFill="1" applyBorder="1" applyAlignment="1">
      <alignment vertical="center"/>
    </xf>
    <xf numFmtId="0" fontId="11" fillId="2" borderId="11" xfId="0" applyFont="1" applyFill="1" applyBorder="1" applyAlignment="1">
      <alignment vertical="center"/>
    </xf>
    <xf numFmtId="0" fontId="11" fillId="2" borderId="16" xfId="0" applyFont="1" applyFill="1" applyBorder="1" applyAlignment="1">
      <alignment vertical="center"/>
    </xf>
    <xf numFmtId="0" fontId="11" fillId="2" borderId="24" xfId="0" applyFont="1" applyFill="1" applyBorder="1" applyAlignment="1">
      <alignment horizontal="center" vertical="center"/>
    </xf>
    <xf numFmtId="3" fontId="6" fillId="2" borderId="25" xfId="0" applyNumberFormat="1" applyFont="1" applyFill="1" applyBorder="1" applyAlignment="1">
      <alignment vertical="center"/>
    </xf>
    <xf numFmtId="3" fontId="6" fillId="2" borderId="26" xfId="0" applyNumberFormat="1" applyFont="1" applyFill="1" applyBorder="1" applyAlignment="1">
      <alignment vertical="center"/>
    </xf>
    <xf numFmtId="3" fontId="6" fillId="2" borderId="24" xfId="0" applyNumberFormat="1" applyFont="1" applyFill="1" applyBorder="1" applyAlignment="1">
      <alignment vertical="center"/>
    </xf>
    <xf numFmtId="176" fontId="3" fillId="0" borderId="5" xfId="0" applyNumberFormat="1" applyFont="1" applyBorder="1" applyAlignment="1">
      <alignment vertical="center"/>
    </xf>
    <xf numFmtId="176" fontId="3" fillId="0" borderId="22" xfId="0" applyNumberFormat="1" applyFont="1" applyBorder="1" applyAlignment="1">
      <alignment vertical="center"/>
    </xf>
    <xf numFmtId="38" fontId="3" fillId="0" borderId="5" xfId="1" applyFont="1" applyBorder="1" applyAlignment="1">
      <alignment vertical="center"/>
    </xf>
    <xf numFmtId="38" fontId="3" fillId="0" borderId="27" xfId="1" applyFont="1" applyBorder="1" applyAlignment="1">
      <alignment vertical="center"/>
    </xf>
    <xf numFmtId="38" fontId="3" fillId="0" borderId="28" xfId="1" applyFont="1" applyBorder="1" applyAlignment="1">
      <alignment vertical="center"/>
    </xf>
    <xf numFmtId="176" fontId="3" fillId="0" borderId="29" xfId="0" applyNumberFormat="1" applyFont="1" applyBorder="1" applyAlignment="1">
      <alignment vertical="center"/>
    </xf>
    <xf numFmtId="0" fontId="3" fillId="0" borderId="4" xfId="0" applyFont="1" applyBorder="1" applyAlignment="1">
      <alignment horizontal="center" vertical="center"/>
    </xf>
    <xf numFmtId="0" fontId="15" fillId="0" borderId="3" xfId="0" applyFont="1" applyBorder="1" applyAlignment="1">
      <alignment horizontal="center" vertical="center"/>
    </xf>
    <xf numFmtId="0" fontId="16" fillId="0" borderId="22" xfId="0" applyFont="1" applyBorder="1" applyAlignment="1">
      <alignment horizontal="center" vertical="center"/>
    </xf>
    <xf numFmtId="0" fontId="18" fillId="0" borderId="22" xfId="0" applyFont="1" applyBorder="1" applyAlignment="1">
      <alignment horizontal="center" vertical="center"/>
    </xf>
    <xf numFmtId="0" fontId="16" fillId="0" borderId="30" xfId="0" applyFont="1" applyBorder="1" applyAlignment="1">
      <alignment horizontal="center" vertical="center"/>
    </xf>
    <xf numFmtId="0" fontId="16" fillId="0" borderId="30" xfId="0" applyFont="1" applyBorder="1" applyAlignment="1">
      <alignment vertical="center"/>
    </xf>
    <xf numFmtId="0" fontId="17" fillId="0" borderId="3"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3" fontId="6" fillId="0" borderId="0" xfId="0" applyNumberFormat="1" applyFont="1" applyFill="1" applyBorder="1" applyAlignment="1">
      <alignment vertical="center"/>
    </xf>
    <xf numFmtId="0" fontId="6" fillId="0" borderId="0" xfId="0" applyFont="1" applyFill="1" applyBorder="1"/>
    <xf numFmtId="3" fontId="6" fillId="0" borderId="0" xfId="0" applyNumberFormat="1" applyFont="1" applyFill="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0" applyFill="1"/>
    <xf numFmtId="0" fontId="3" fillId="0" borderId="30" xfId="0" applyFont="1" applyBorder="1" applyAlignment="1">
      <alignment horizontal="center" vertical="center"/>
    </xf>
    <xf numFmtId="0" fontId="11" fillId="0" borderId="22"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right" vertical="center"/>
    </xf>
    <xf numFmtId="0" fontId="12" fillId="0" borderId="0" xfId="0" applyFont="1" applyAlignment="1">
      <alignment horizontal="left" vertical="center"/>
    </xf>
    <xf numFmtId="0" fontId="12" fillId="0" borderId="2" xfId="0" applyFont="1" applyBorder="1" applyAlignment="1">
      <alignment horizontal="center" vertical="center"/>
    </xf>
    <xf numFmtId="0" fontId="20" fillId="0" borderId="0" xfId="0" applyFont="1" applyAlignment="1">
      <alignment horizontal="left" vertical="center"/>
    </xf>
    <xf numFmtId="0" fontId="20" fillId="0" borderId="2"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right" vertical="center"/>
    </xf>
    <xf numFmtId="0" fontId="7" fillId="0" borderId="0" xfId="0" applyFont="1" applyAlignment="1">
      <alignment horizontal="left" vertical="center"/>
    </xf>
    <xf numFmtId="0" fontId="21" fillId="0" borderId="0" xfId="0" applyFont="1"/>
    <xf numFmtId="0" fontId="4" fillId="0" borderId="30"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4" fillId="0" borderId="30" xfId="0" applyFont="1" applyBorder="1" applyAlignment="1">
      <alignment horizontal="right" vertical="center"/>
    </xf>
    <xf numFmtId="3" fontId="4" fillId="0" borderId="31" xfId="0" applyNumberFormat="1" applyFont="1" applyBorder="1" applyAlignment="1">
      <alignment vertical="center"/>
    </xf>
    <xf numFmtId="3" fontId="4" fillId="0" borderId="4" xfId="0" applyNumberFormat="1" applyFont="1" applyBorder="1" applyAlignment="1">
      <alignment vertical="center"/>
    </xf>
    <xf numFmtId="3" fontId="4" fillId="0" borderId="31" xfId="0" applyNumberFormat="1"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3" fontId="4" fillId="0" borderId="1" xfId="0" applyNumberFormat="1" applyFont="1" applyBorder="1" applyAlignment="1">
      <alignment vertical="center"/>
    </xf>
    <xf numFmtId="3" fontId="4" fillId="0" borderId="2" xfId="0" applyNumberFormat="1" applyFont="1" applyBorder="1" applyAlignment="1">
      <alignment vertical="center"/>
    </xf>
    <xf numFmtId="3" fontId="4" fillId="0" borderId="7" xfId="0" applyNumberFormat="1" applyFont="1" applyBorder="1" applyAlignment="1">
      <alignment horizontal="right" vertical="center"/>
    </xf>
    <xf numFmtId="0" fontId="4" fillId="0" borderId="3" xfId="0" applyFont="1" applyBorder="1" applyAlignment="1">
      <alignment horizontal="center" vertical="center"/>
    </xf>
    <xf numFmtId="3" fontId="4" fillId="0" borderId="7" xfId="0" applyNumberFormat="1" applyFont="1" applyBorder="1" applyAlignment="1">
      <alignment vertical="center"/>
    </xf>
    <xf numFmtId="3" fontId="4" fillId="0" borderId="3" xfId="0" applyNumberFormat="1" applyFont="1" applyBorder="1" applyAlignment="1">
      <alignment vertical="center"/>
    </xf>
    <xf numFmtId="0" fontId="23" fillId="0" borderId="0" xfId="0" applyFont="1" applyAlignment="1">
      <alignment vertical="center"/>
    </xf>
    <xf numFmtId="0" fontId="22" fillId="0" borderId="0" xfId="0" applyFont="1" applyAlignment="1">
      <alignmen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38" fontId="4" fillId="0" borderId="27" xfId="1" applyFont="1" applyBorder="1" applyAlignment="1">
      <alignment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5"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3" fontId="4" fillId="0" borderId="0" xfId="0" applyNumberFormat="1" applyFont="1" applyBorder="1" applyAlignment="1">
      <alignment vertical="center"/>
    </xf>
    <xf numFmtId="3" fontId="4"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0" fontId="22" fillId="0" borderId="0" xfId="0" applyFont="1" applyAlignment="1">
      <alignment horizontal="left" vertical="center"/>
    </xf>
    <xf numFmtId="0" fontId="22" fillId="0" borderId="0" xfId="0" applyFont="1" applyAlignment="1">
      <alignment horizontal="left"/>
    </xf>
    <xf numFmtId="0" fontId="4" fillId="0" borderId="21" xfId="0" applyFont="1" applyBorder="1" applyAlignment="1">
      <alignment horizontal="center" vertical="center"/>
    </xf>
    <xf numFmtId="38" fontId="4" fillId="0" borderId="29" xfId="1" applyFont="1" applyBorder="1" applyAlignment="1">
      <alignment vertical="center"/>
    </xf>
    <xf numFmtId="0" fontId="4" fillId="0" borderId="4" xfId="0" applyFont="1" applyBorder="1" applyAlignment="1">
      <alignment vertical="center"/>
    </xf>
    <xf numFmtId="0" fontId="4" fillId="0" borderId="50" xfId="0" applyFont="1" applyBorder="1" applyAlignment="1">
      <alignment vertical="center"/>
    </xf>
    <xf numFmtId="38" fontId="4" fillId="0" borderId="30" xfId="1" applyFont="1" applyBorder="1" applyAlignment="1">
      <alignment vertical="center"/>
    </xf>
    <xf numFmtId="38" fontId="4" fillId="0" borderId="51" xfId="1" applyFont="1" applyBorder="1" applyAlignment="1">
      <alignment vertical="center"/>
    </xf>
    <xf numFmtId="38" fontId="4" fillId="0" borderId="25" xfId="1" applyFont="1" applyBorder="1" applyAlignment="1">
      <alignment vertical="center"/>
    </xf>
    <xf numFmtId="38" fontId="4" fillId="0" borderId="5" xfId="1" applyFont="1" applyBorder="1" applyAlignment="1">
      <alignment vertical="center"/>
    </xf>
    <xf numFmtId="38" fontId="4" fillId="0" borderId="52" xfId="1" applyFont="1" applyBorder="1" applyAlignment="1">
      <alignment vertical="center"/>
    </xf>
    <xf numFmtId="0" fontId="4" fillId="0" borderId="0" xfId="0" applyFont="1" applyAlignment="1">
      <alignment horizontal="left" vertical="top"/>
    </xf>
    <xf numFmtId="0" fontId="8" fillId="0" borderId="0" xfId="0" applyFont="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0" xfId="0" applyFont="1" applyBorder="1" applyAlignment="1">
      <alignment horizontal="center" vertical="center"/>
    </xf>
    <xf numFmtId="0" fontId="4" fillId="0" borderId="6" xfId="0" applyFont="1" applyBorder="1" applyAlignment="1">
      <alignment horizontal="center" vertical="center"/>
    </xf>
    <xf numFmtId="3" fontId="4" fillId="0" borderId="31" xfId="0" applyNumberFormat="1" applyFont="1" applyBorder="1" applyAlignment="1">
      <alignment horizontal="right" vertical="center"/>
    </xf>
    <xf numFmtId="3" fontId="4" fillId="0" borderId="7" xfId="0" applyNumberFormat="1" applyFont="1" applyBorder="1" applyAlignment="1">
      <alignment horizontal="right" vertical="center"/>
    </xf>
    <xf numFmtId="0" fontId="8" fillId="0" borderId="0" xfId="0" applyFont="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3" fontId="4" fillId="0" borderId="31" xfId="0" applyNumberFormat="1" applyFont="1" applyBorder="1" applyAlignment="1">
      <alignment horizontal="right" vertical="center"/>
    </xf>
    <xf numFmtId="3" fontId="4" fillId="0" borderId="7" xfId="0" applyNumberFormat="1" applyFont="1" applyBorder="1" applyAlignment="1">
      <alignment horizontal="righ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4" fillId="0" borderId="0" xfId="0" applyFont="1" applyAlignment="1">
      <alignment horizontal="right"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38" fontId="4" fillId="3" borderId="26" xfId="0" applyNumberFormat="1" applyFont="1" applyFill="1" applyBorder="1" applyAlignment="1">
      <alignment vertical="center"/>
    </xf>
    <xf numFmtId="38" fontId="4" fillId="3" borderId="15" xfId="0" applyNumberFormat="1" applyFont="1" applyFill="1" applyBorder="1" applyAlignment="1">
      <alignment vertical="center"/>
    </xf>
    <xf numFmtId="38" fontId="25" fillId="3" borderId="2" xfId="0" applyNumberFormat="1" applyFont="1" applyFill="1" applyBorder="1" applyAlignment="1">
      <alignment vertical="center"/>
    </xf>
    <xf numFmtId="0" fontId="4" fillId="3" borderId="57" xfId="0" applyFont="1" applyFill="1" applyBorder="1" applyAlignment="1">
      <alignment horizontal="center" vertical="center"/>
    </xf>
    <xf numFmtId="0" fontId="3" fillId="0" borderId="41" xfId="0" applyFont="1" applyBorder="1" applyAlignment="1">
      <alignment vertical="center"/>
    </xf>
    <xf numFmtId="0" fontId="3" fillId="0" borderId="31"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vertical="center"/>
    </xf>
    <xf numFmtId="0" fontId="8"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3" fontId="4" fillId="0" borderId="31" xfId="0" applyNumberFormat="1" applyFont="1" applyBorder="1" applyAlignment="1">
      <alignment horizontal="right" vertical="center"/>
    </xf>
    <xf numFmtId="3" fontId="4" fillId="0" borderId="7" xfId="0" applyNumberFormat="1"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top"/>
    </xf>
    <xf numFmtId="3" fontId="4" fillId="0" borderId="30" xfId="0" applyNumberFormat="1" applyFont="1" applyBorder="1" applyAlignment="1">
      <alignment vertical="center"/>
    </xf>
    <xf numFmtId="3" fontId="4" fillId="0" borderId="19" xfId="0" applyNumberFormat="1" applyFont="1" applyBorder="1" applyAlignment="1">
      <alignment vertical="center"/>
    </xf>
    <xf numFmtId="3" fontId="4" fillId="0" borderId="21" xfId="0" applyNumberFormat="1" applyFont="1" applyBorder="1" applyAlignment="1">
      <alignment vertical="center"/>
    </xf>
    <xf numFmtId="3" fontId="4" fillId="0" borderId="19" xfId="0" applyNumberFormat="1" applyFont="1" applyBorder="1" applyAlignment="1">
      <alignment horizontal="right" vertical="center"/>
    </xf>
    <xf numFmtId="3" fontId="4" fillId="0" borderId="20" xfId="0" applyNumberFormat="1" applyFont="1" applyBorder="1" applyAlignment="1">
      <alignment vertical="center"/>
    </xf>
    <xf numFmtId="3" fontId="4" fillId="0" borderId="22" xfId="0" applyNumberFormat="1"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38" fontId="4" fillId="0" borderId="21" xfId="1" applyFont="1" applyBorder="1" applyAlignment="1">
      <alignment vertical="center"/>
    </xf>
    <xf numFmtId="0" fontId="3" fillId="0" borderId="0" xfId="0" applyFont="1" applyBorder="1" applyAlignment="1">
      <alignment vertical="center"/>
    </xf>
    <xf numFmtId="0" fontId="5" fillId="3" borderId="57" xfId="0" applyFont="1" applyFill="1" applyBorder="1" applyAlignment="1">
      <alignment horizontal="center" vertical="center"/>
    </xf>
    <xf numFmtId="38" fontId="4" fillId="3" borderId="2" xfId="0" applyNumberFormat="1" applyFont="1" applyFill="1" applyBorder="1" applyAlignment="1">
      <alignment vertical="center"/>
    </xf>
    <xf numFmtId="3" fontId="4" fillId="0" borderId="21" xfId="0" applyNumberFormat="1" applyFont="1" applyBorder="1" applyAlignment="1">
      <alignment horizontal="right" vertical="center"/>
    </xf>
    <xf numFmtId="0" fontId="4" fillId="0" borderId="21" xfId="0" applyFont="1" applyBorder="1" applyAlignment="1">
      <alignment vertical="center"/>
    </xf>
    <xf numFmtId="0" fontId="4" fillId="0" borderId="22" xfId="0" applyFont="1" applyBorder="1" applyAlignment="1">
      <alignment vertical="center"/>
    </xf>
    <xf numFmtId="38" fontId="4" fillId="3" borderId="3" xfId="0" applyNumberFormat="1" applyFont="1" applyFill="1" applyBorder="1" applyAlignment="1">
      <alignment vertical="center"/>
    </xf>
    <xf numFmtId="38" fontId="4" fillId="3" borderId="57" xfId="0" applyNumberFormat="1" applyFont="1" applyFill="1" applyBorder="1" applyAlignment="1">
      <alignment vertical="center"/>
    </xf>
    <xf numFmtId="38" fontId="4" fillId="3" borderId="6" xfId="0" applyNumberFormat="1" applyFont="1" applyFill="1" applyBorder="1" applyAlignment="1">
      <alignment vertical="center"/>
    </xf>
    <xf numFmtId="38" fontId="4" fillId="3" borderId="59" xfId="0" applyNumberFormat="1" applyFont="1" applyFill="1" applyBorder="1" applyAlignment="1">
      <alignment vertical="center"/>
    </xf>
    <xf numFmtId="0" fontId="25" fillId="0" borderId="52" xfId="0" applyFont="1" applyBorder="1" applyAlignment="1">
      <alignment horizontal="center" vertical="center"/>
    </xf>
    <xf numFmtId="38" fontId="25" fillId="0" borderId="30" xfId="1" applyFont="1" applyBorder="1" applyAlignment="1">
      <alignment vertical="center"/>
    </xf>
    <xf numFmtId="38" fontId="25" fillId="0" borderId="27" xfId="1" applyFont="1" applyBorder="1" applyAlignment="1">
      <alignment vertical="center"/>
    </xf>
    <xf numFmtId="38" fontId="25" fillId="0" borderId="21" xfId="1" applyFont="1" applyBorder="1" applyAlignment="1">
      <alignment vertical="center"/>
    </xf>
    <xf numFmtId="38" fontId="25" fillId="0" borderId="25" xfId="1" applyFont="1" applyBorder="1" applyAlignment="1">
      <alignment vertical="center"/>
    </xf>
    <xf numFmtId="0" fontId="25" fillId="0" borderId="2" xfId="0" applyFont="1" applyBorder="1" applyAlignment="1">
      <alignment vertical="center"/>
    </xf>
    <xf numFmtId="0" fontId="25" fillId="0" borderId="6" xfId="0" applyFont="1" applyBorder="1" applyAlignment="1">
      <alignment vertical="center"/>
    </xf>
    <xf numFmtId="0" fontId="25" fillId="0" borderId="3" xfId="0" applyFont="1" applyBorder="1" applyAlignment="1">
      <alignment vertical="center"/>
    </xf>
    <xf numFmtId="0" fontId="26" fillId="0" borderId="41" xfId="0" applyFont="1" applyBorder="1" applyAlignment="1">
      <alignment vertical="center"/>
    </xf>
    <xf numFmtId="0" fontId="26" fillId="0" borderId="31" xfId="0" applyFont="1" applyBorder="1" applyAlignment="1">
      <alignment vertical="center"/>
    </xf>
    <xf numFmtId="0" fontId="26" fillId="0" borderId="23" xfId="0" applyFont="1" applyBorder="1" applyAlignment="1">
      <alignment vertical="center"/>
    </xf>
    <xf numFmtId="0" fontId="26" fillId="0" borderId="2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3" fontId="4" fillId="0" borderId="21" xfId="0" applyNumberFormat="1" applyFont="1" applyBorder="1" applyAlignment="1">
      <alignment horizontal="center" vertical="center"/>
    </xf>
    <xf numFmtId="3" fontId="4" fillId="0" borderId="19" xfId="0" applyNumberFormat="1" applyFont="1" applyBorder="1" applyAlignment="1">
      <alignment horizontal="center" vertical="center"/>
    </xf>
    <xf numFmtId="0" fontId="26" fillId="0" borderId="30" xfId="0" applyFont="1" applyBorder="1" applyAlignment="1">
      <alignment horizontal="center" vertical="center"/>
    </xf>
    <xf numFmtId="0" fontId="26" fillId="0" borderId="41" xfId="0" applyFont="1" applyBorder="1" applyAlignment="1">
      <alignment horizontal="center" vertical="center"/>
    </xf>
    <xf numFmtId="0" fontId="26" fillId="0" borderId="3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0" xfId="0" applyFont="1" applyBorder="1" applyAlignment="1">
      <alignment horizontal="center" vertical="center"/>
    </xf>
    <xf numFmtId="14" fontId="26" fillId="0" borderId="3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1"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14" fontId="3" fillId="0" borderId="30" xfId="0" applyNumberFormat="1" applyFont="1" applyBorder="1" applyAlignment="1">
      <alignment horizontal="center" vertical="center"/>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0" fillId="0" borderId="5" xfId="0" applyFont="1" applyBorder="1" applyAlignment="1">
      <alignment horizontal="center" vertical="center"/>
    </xf>
    <xf numFmtId="0" fontId="20" fillId="0" borderId="1" xfId="0" applyFont="1" applyBorder="1" applyAlignment="1">
      <alignment horizontal="center" vertical="center"/>
    </xf>
    <xf numFmtId="3" fontId="4" fillId="0" borderId="30"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20" xfId="0" applyNumberFormat="1" applyFont="1" applyBorder="1" applyAlignment="1">
      <alignment horizontal="right" vertical="center"/>
    </xf>
    <xf numFmtId="49" fontId="4" fillId="0" borderId="0" xfId="0" applyNumberFormat="1" applyFont="1" applyAlignment="1">
      <alignment horizontal="center" vertical="center"/>
    </xf>
    <xf numFmtId="0" fontId="3" fillId="0" borderId="5" xfId="0" applyFont="1" applyBorder="1" applyAlignment="1">
      <alignment horizontal="center" vertical="center"/>
    </xf>
    <xf numFmtId="0" fontId="3" fillId="0" borderId="44"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horizontal="left" vertical="top" wrapText="1"/>
    </xf>
    <xf numFmtId="0" fontId="3" fillId="0" borderId="41" xfId="0" applyFont="1" applyBorder="1" applyAlignment="1">
      <alignment horizontal="left" vertical="top"/>
    </xf>
    <xf numFmtId="0" fontId="3" fillId="0" borderId="31" xfId="0" applyFont="1" applyBorder="1" applyAlignment="1">
      <alignment horizontal="left" vertical="top"/>
    </xf>
    <xf numFmtId="0" fontId="3" fillId="0" borderId="21"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0" xfId="0" applyFont="1" applyBorder="1" applyAlignment="1">
      <alignment horizontal="left" vertical="top"/>
    </xf>
    <xf numFmtId="0" fontId="4" fillId="0" borderId="2" xfId="0" applyFont="1" applyBorder="1" applyAlignment="1">
      <alignment horizontal="left" vertical="center"/>
    </xf>
    <xf numFmtId="0" fontId="4" fillId="0" borderId="44" xfId="0" applyFont="1" applyBorder="1" applyAlignment="1">
      <alignment horizontal="center" vertical="center"/>
    </xf>
    <xf numFmtId="0" fontId="4" fillId="0" borderId="2" xfId="0" applyFont="1" applyBorder="1" applyAlignment="1">
      <alignment horizontal="center" vertical="center"/>
    </xf>
    <xf numFmtId="38" fontId="4" fillId="0" borderId="1" xfId="1" applyNumberFormat="1" applyFont="1" applyBorder="1" applyAlignment="1">
      <alignment horizontal="right" vertical="center"/>
    </xf>
    <xf numFmtId="38" fontId="4" fillId="0" borderId="2" xfId="1" applyNumberFormat="1" applyFont="1" applyBorder="1" applyAlignment="1">
      <alignment horizontal="right" vertical="center"/>
    </xf>
    <xf numFmtId="0" fontId="6" fillId="0" borderId="0" xfId="0" applyFont="1" applyAlignment="1">
      <alignment horizontal="center" vertical="center"/>
    </xf>
    <xf numFmtId="0" fontId="4" fillId="0" borderId="3" xfId="0" applyFont="1" applyBorder="1" applyAlignment="1">
      <alignment horizontal="center" vertical="center"/>
    </xf>
    <xf numFmtId="38" fontId="4" fillId="0" borderId="20" xfId="1" applyNumberFormat="1" applyFont="1" applyBorder="1" applyAlignment="1">
      <alignment horizontal="right" vertical="center"/>
    </xf>
    <xf numFmtId="38" fontId="4" fillId="0" borderId="3" xfId="1" applyNumberFormat="1" applyFont="1" applyBorder="1" applyAlignment="1">
      <alignment horizontal="right" vertical="center"/>
    </xf>
    <xf numFmtId="0" fontId="5" fillId="0" borderId="31" xfId="0" applyFont="1" applyBorder="1" applyAlignment="1">
      <alignment horizontal="center" vertical="center"/>
    </xf>
    <xf numFmtId="0" fontId="5" fillId="0" borderId="4"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38" fontId="4" fillId="0" borderId="60" xfId="1" applyNumberFormat="1" applyFont="1" applyBorder="1" applyAlignment="1">
      <alignment horizontal="right" vertical="center"/>
    </xf>
    <xf numFmtId="38" fontId="4" fillId="0" borderId="6" xfId="1"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1" xfId="0" applyNumberFormat="1" applyFont="1" applyBorder="1" applyAlignment="1">
      <alignment horizontal="righ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2"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7" xfId="0" applyNumberFormat="1" applyFont="1" applyBorder="1" applyAlignment="1">
      <alignment horizontal="right" vertical="center"/>
    </xf>
    <xf numFmtId="3" fontId="4" fillId="0" borderId="3" xfId="0" applyNumberFormat="1" applyFont="1" applyBorder="1" applyAlignment="1">
      <alignment horizontal="right" vertical="center"/>
    </xf>
    <xf numFmtId="0" fontId="3" fillId="0" borderId="0" xfId="0" applyFont="1" applyAlignment="1">
      <alignment horizontal="center" vertical="center"/>
    </xf>
    <xf numFmtId="49" fontId="4" fillId="0" borderId="0" xfId="0" applyNumberFormat="1" applyFont="1" applyAlignment="1">
      <alignment horizontal="center"/>
    </xf>
    <xf numFmtId="0" fontId="22" fillId="0" borderId="0" xfId="0" applyFont="1" applyAlignment="1">
      <alignment horizontal="center" vertical="center"/>
    </xf>
    <xf numFmtId="0" fontId="14" fillId="0" borderId="0" xfId="0" applyFont="1" applyAlignment="1">
      <alignment horizontal="center" vertical="center"/>
    </xf>
    <xf numFmtId="0" fontId="4" fillId="0" borderId="41" xfId="0" applyFont="1" applyBorder="1" applyAlignment="1">
      <alignment horizontal="center" vertical="center"/>
    </xf>
    <xf numFmtId="38" fontId="3" fillId="3" borderId="32" xfId="0" applyNumberFormat="1" applyFont="1" applyFill="1" applyBorder="1" applyAlignment="1">
      <alignment horizontal="right" vertical="center"/>
    </xf>
    <xf numFmtId="0" fontId="3" fillId="3" borderId="33" xfId="0" applyFont="1" applyFill="1" applyBorder="1" applyAlignment="1">
      <alignment horizontal="right" vertical="center"/>
    </xf>
    <xf numFmtId="38" fontId="3" fillId="0" borderId="20" xfId="1" applyNumberFormat="1" applyFont="1" applyBorder="1" applyAlignment="1">
      <alignment horizontal="right" vertical="center"/>
    </xf>
    <xf numFmtId="38" fontId="3" fillId="0" borderId="3" xfId="1" applyNumberFormat="1" applyFont="1" applyBorder="1" applyAlignment="1">
      <alignment horizontal="right"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38" fontId="3" fillId="3" borderId="39" xfId="0" applyNumberFormat="1" applyFont="1" applyFill="1" applyBorder="1" applyAlignment="1">
      <alignment horizontal="right" vertical="center"/>
    </xf>
    <xf numFmtId="0" fontId="3" fillId="3" borderId="40" xfId="0" applyFont="1" applyFill="1" applyBorder="1" applyAlignment="1">
      <alignment horizontal="right" vertical="center"/>
    </xf>
    <xf numFmtId="0" fontId="3" fillId="0" borderId="2" xfId="0" applyFont="1" applyBorder="1" applyAlignment="1">
      <alignment horizontal="center" vertical="center"/>
    </xf>
    <xf numFmtId="38" fontId="3" fillId="0" borderId="1" xfId="1" applyNumberFormat="1" applyFont="1" applyBorder="1" applyAlignment="1">
      <alignment horizontal="right" vertical="center"/>
    </xf>
    <xf numFmtId="38" fontId="3" fillId="0" borderId="2" xfId="1" applyNumberFormat="1" applyFont="1" applyBorder="1" applyAlignment="1">
      <alignment horizontal="righ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38" fontId="3" fillId="0" borderId="34" xfId="1" applyNumberFormat="1" applyFont="1" applyBorder="1" applyAlignment="1">
      <alignment horizontal="right" vertical="center"/>
    </xf>
    <xf numFmtId="38" fontId="3" fillId="0" borderId="6" xfId="1" applyNumberFormat="1" applyFont="1" applyBorder="1" applyAlignment="1">
      <alignment horizontal="right" vertical="center"/>
    </xf>
    <xf numFmtId="3" fontId="3" fillId="0" borderId="30" xfId="0" applyNumberFormat="1" applyFont="1" applyBorder="1" applyAlignment="1">
      <alignment horizontal="right" vertical="center"/>
    </xf>
    <xf numFmtId="3" fontId="3" fillId="0" borderId="31" xfId="0" applyNumberFormat="1" applyFont="1" applyBorder="1" applyAlignment="1">
      <alignment horizontal="right" vertical="center"/>
    </xf>
    <xf numFmtId="3" fontId="3" fillId="0" borderId="5" xfId="0" applyNumberFormat="1" applyFont="1" applyBorder="1" applyAlignment="1">
      <alignment horizontal="right" vertical="center"/>
    </xf>
    <xf numFmtId="3" fontId="3" fillId="0" borderId="1" xfId="0" applyNumberFormat="1" applyFont="1" applyBorder="1" applyAlignment="1">
      <alignment horizontal="right" vertical="center"/>
    </xf>
    <xf numFmtId="0" fontId="3" fillId="0" borderId="4" xfId="0" applyFont="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20" xfId="0"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6" fillId="0" borderId="3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3" fontId="3" fillId="0" borderId="2"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3" xfId="0" applyNumberFormat="1" applyFont="1" applyBorder="1" applyAlignment="1">
      <alignment horizontal="right" vertical="center"/>
    </xf>
    <xf numFmtId="3" fontId="12" fillId="0" borderId="4" xfId="0" applyNumberFormat="1" applyFont="1" applyBorder="1" applyAlignment="1">
      <alignment horizontal="right" vertical="center"/>
    </xf>
    <xf numFmtId="3" fontId="12" fillId="0" borderId="7" xfId="0" applyNumberFormat="1" applyFont="1" applyBorder="1" applyAlignment="1">
      <alignment horizontal="right" vertical="center"/>
    </xf>
    <xf numFmtId="3" fontId="12" fillId="0" borderId="3" xfId="0" applyNumberFormat="1" applyFont="1" applyBorder="1" applyAlignment="1">
      <alignment horizontal="right" vertical="center"/>
    </xf>
    <xf numFmtId="0" fontId="3" fillId="0" borderId="2" xfId="0" applyFont="1" applyBorder="1" applyAlignment="1">
      <alignment horizontal="left" vertical="center"/>
    </xf>
    <xf numFmtId="38" fontId="3" fillId="3" borderId="42" xfId="0" applyNumberFormat="1" applyFont="1" applyFill="1" applyBorder="1" applyAlignment="1">
      <alignment horizontal="right" vertical="center"/>
    </xf>
    <xf numFmtId="0" fontId="3" fillId="3" borderId="43" xfId="0" applyFont="1" applyFill="1" applyBorder="1" applyAlignment="1">
      <alignment horizontal="right" vertical="center"/>
    </xf>
    <xf numFmtId="38" fontId="3" fillId="3" borderId="37" xfId="0" applyNumberFormat="1" applyFont="1" applyFill="1" applyBorder="1" applyAlignment="1">
      <alignment horizontal="right" vertical="center"/>
    </xf>
    <xf numFmtId="0" fontId="3" fillId="3" borderId="38" xfId="0" applyFont="1" applyFill="1" applyBorder="1" applyAlignment="1">
      <alignment horizontal="right" vertical="center"/>
    </xf>
    <xf numFmtId="38" fontId="4" fillId="3" borderId="39" xfId="0" applyNumberFormat="1" applyFont="1" applyFill="1" applyBorder="1" applyAlignment="1">
      <alignment horizontal="right" vertical="center"/>
    </xf>
    <xf numFmtId="0" fontId="4" fillId="3" borderId="40" xfId="0" applyFont="1" applyFill="1" applyBorder="1" applyAlignment="1">
      <alignment horizontal="right" vertical="center"/>
    </xf>
    <xf numFmtId="38" fontId="4" fillId="3" borderId="42" xfId="0" applyNumberFormat="1" applyFont="1" applyFill="1" applyBorder="1" applyAlignment="1">
      <alignment horizontal="right" vertical="center"/>
    </xf>
    <xf numFmtId="0" fontId="4" fillId="3" borderId="43" xfId="0" applyFont="1" applyFill="1" applyBorder="1" applyAlignment="1">
      <alignment horizontal="right" vertical="center"/>
    </xf>
    <xf numFmtId="38" fontId="4" fillId="0" borderId="31" xfId="1" applyNumberFormat="1" applyFont="1" applyBorder="1" applyAlignment="1">
      <alignment horizontal="right" vertical="center"/>
    </xf>
    <xf numFmtId="38" fontId="4" fillId="0" borderId="4" xfId="1" applyNumberFormat="1" applyFont="1" applyBorder="1" applyAlignment="1">
      <alignment horizontal="right"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vertical="center"/>
    </xf>
    <xf numFmtId="38" fontId="4" fillId="3" borderId="37" xfId="0" applyNumberFormat="1" applyFont="1" applyFill="1" applyBorder="1" applyAlignment="1">
      <alignment horizontal="right" vertical="center"/>
    </xf>
    <xf numFmtId="0" fontId="4" fillId="3" borderId="38" xfId="0" applyFont="1" applyFill="1" applyBorder="1" applyAlignment="1">
      <alignment horizontal="right" vertical="center"/>
    </xf>
    <xf numFmtId="38" fontId="4" fillId="3" borderId="32" xfId="0" applyNumberFormat="1" applyFont="1" applyFill="1" applyBorder="1" applyAlignment="1">
      <alignment horizontal="right" vertical="center"/>
    </xf>
    <xf numFmtId="0" fontId="4" fillId="3" borderId="33" xfId="0" applyFont="1" applyFill="1" applyBorder="1" applyAlignment="1">
      <alignment horizontal="right" vertical="center"/>
    </xf>
    <xf numFmtId="38" fontId="4" fillId="0" borderId="53" xfId="1" applyNumberFormat="1" applyFont="1" applyBorder="1" applyAlignment="1">
      <alignment horizontal="right" vertical="center"/>
    </xf>
    <xf numFmtId="38" fontId="4" fillId="0" borderId="50" xfId="1" applyNumberFormat="1" applyFont="1" applyBorder="1" applyAlignment="1">
      <alignment horizontal="right" vertical="center"/>
    </xf>
    <xf numFmtId="3" fontId="20" fillId="0" borderId="4" xfId="0" applyNumberFormat="1" applyFont="1" applyBorder="1" applyAlignment="1">
      <alignment horizontal="right" vertical="center"/>
    </xf>
    <xf numFmtId="3" fontId="20" fillId="0" borderId="7" xfId="0" applyNumberFormat="1" applyFont="1" applyBorder="1" applyAlignment="1">
      <alignment horizontal="right" vertical="center"/>
    </xf>
    <xf numFmtId="3" fontId="20" fillId="0" borderId="3" xfId="0" applyNumberFormat="1" applyFont="1" applyBorder="1" applyAlignment="1">
      <alignment horizontal="righ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pplyAlignment="1">
      <alignment horizontal="center" vertical="center"/>
    </xf>
    <xf numFmtId="0" fontId="25" fillId="3" borderId="4"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58" xfId="0" applyFont="1" applyBorder="1" applyAlignment="1">
      <alignment horizontal="center" vertical="center" wrapText="1"/>
    </xf>
    <xf numFmtId="3" fontId="6" fillId="0" borderId="2"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44" xfId="0" applyNumberFormat="1" applyFont="1" applyBorder="1" applyAlignment="1">
      <alignment horizontal="center" vertical="center"/>
    </xf>
    <xf numFmtId="3" fontId="6" fillId="0" borderId="2"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2" borderId="9" xfId="0" applyNumberFormat="1" applyFont="1" applyFill="1" applyBorder="1" applyAlignment="1">
      <alignment horizontal="right" vertical="center"/>
    </xf>
    <xf numFmtId="3" fontId="6" fillId="2" borderId="10" xfId="0" applyNumberFormat="1" applyFont="1" applyFill="1" applyBorder="1" applyAlignment="1">
      <alignment horizontal="right" vertical="center"/>
    </xf>
    <xf numFmtId="3" fontId="6" fillId="2" borderId="12"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3" fontId="6" fillId="0" borderId="4" xfId="0" applyNumberFormat="1" applyFont="1" applyBorder="1" applyAlignment="1">
      <alignment horizontal="center"/>
    </xf>
    <xf numFmtId="3" fontId="6" fillId="0" borderId="7" xfId="0" applyNumberFormat="1" applyFont="1" applyBorder="1" applyAlignment="1">
      <alignment horizontal="center"/>
    </xf>
    <xf numFmtId="3" fontId="6" fillId="0" borderId="7" xfId="0" applyNumberFormat="1" applyFont="1" applyBorder="1" applyAlignment="1">
      <alignment horizontal="right" vertical="center"/>
    </xf>
    <xf numFmtId="3" fontId="6" fillId="0" borderId="20" xfId="0" applyNumberFormat="1" applyFont="1" applyBorder="1" applyAlignment="1">
      <alignment horizontal="right" vertical="center"/>
    </xf>
    <xf numFmtId="3" fontId="6" fillId="0" borderId="5" xfId="0" applyNumberFormat="1" applyFont="1" applyBorder="1" applyAlignment="1">
      <alignment horizontal="right" vertical="center"/>
    </xf>
    <xf numFmtId="3" fontId="6" fillId="0" borderId="1" xfId="0" applyNumberFormat="1" applyFont="1" applyBorder="1" applyAlignment="1">
      <alignment horizontal="right" vertical="center"/>
    </xf>
    <xf numFmtId="3" fontId="6" fillId="0" borderId="30" xfId="0" applyNumberFormat="1" applyFont="1" applyBorder="1" applyAlignment="1">
      <alignment horizontal="right" vertical="center"/>
    </xf>
    <xf numFmtId="3" fontId="6" fillId="0" borderId="31"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2" borderId="45" xfId="0" applyNumberFormat="1" applyFont="1" applyFill="1" applyBorder="1" applyAlignment="1">
      <alignment horizontal="right" vertical="center"/>
    </xf>
    <xf numFmtId="3" fontId="6" fillId="2" borderId="46" xfId="0" applyNumberFormat="1" applyFont="1" applyFill="1" applyBorder="1" applyAlignment="1">
      <alignment horizontal="right" vertical="center"/>
    </xf>
    <xf numFmtId="0" fontId="7" fillId="0" borderId="0" xfId="0" applyFont="1" applyAlignment="1">
      <alignment horizontal="center"/>
    </xf>
    <xf numFmtId="3" fontId="6" fillId="2" borderId="2" xfId="0" applyNumberFormat="1" applyFont="1" applyFill="1" applyBorder="1" applyAlignment="1">
      <alignment horizontal="right" vertical="center"/>
    </xf>
    <xf numFmtId="3" fontId="6" fillId="2" borderId="25" xfId="0" applyNumberFormat="1" applyFont="1" applyFill="1" applyBorder="1" applyAlignment="1">
      <alignment horizontal="righ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11" fillId="0" borderId="31" xfId="0" applyFont="1" applyBorder="1" applyAlignment="1">
      <alignment horizontal="center" vertical="center"/>
    </xf>
    <xf numFmtId="0" fontId="11" fillId="0" borderId="4" xfId="0" applyFont="1" applyBorder="1" applyAlignment="1">
      <alignment horizontal="center" vertical="center"/>
    </xf>
    <xf numFmtId="0" fontId="17"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7" fillId="0" borderId="32" xfId="0" applyFont="1" applyBorder="1" applyAlignment="1">
      <alignment horizontal="center" vertical="center"/>
    </xf>
    <xf numFmtId="0" fontId="16" fillId="0" borderId="20" xfId="0" applyFont="1" applyBorder="1" applyAlignment="1">
      <alignment horizontal="center" vertical="center"/>
    </xf>
    <xf numFmtId="38" fontId="3" fillId="2" borderId="39" xfId="0" applyNumberFormat="1" applyFont="1" applyFill="1" applyBorder="1" applyAlignment="1">
      <alignment horizontal="right" vertical="center"/>
    </xf>
    <xf numFmtId="0" fontId="3" fillId="2" borderId="40" xfId="0" applyFont="1" applyFill="1" applyBorder="1" applyAlignment="1">
      <alignment horizontal="right" vertical="center"/>
    </xf>
    <xf numFmtId="38" fontId="3" fillId="2" borderId="42" xfId="0" applyNumberFormat="1" applyFont="1" applyFill="1" applyBorder="1" applyAlignment="1">
      <alignment horizontal="right" vertical="center"/>
    </xf>
    <xf numFmtId="0" fontId="3" fillId="2" borderId="43" xfId="0" applyFont="1" applyFill="1" applyBorder="1" applyAlignment="1">
      <alignment horizontal="right" vertical="center"/>
    </xf>
    <xf numFmtId="38" fontId="3" fillId="2" borderId="32" xfId="0" applyNumberFormat="1" applyFont="1" applyFill="1" applyBorder="1" applyAlignment="1">
      <alignment horizontal="right" vertical="center"/>
    </xf>
    <xf numFmtId="0" fontId="3" fillId="2" borderId="33" xfId="0" applyFont="1" applyFill="1" applyBorder="1" applyAlignment="1">
      <alignment horizontal="right" vertical="center"/>
    </xf>
    <xf numFmtId="38" fontId="3" fillId="2" borderId="37" xfId="0" applyNumberFormat="1" applyFont="1" applyFill="1" applyBorder="1" applyAlignment="1">
      <alignment horizontal="right" vertical="center"/>
    </xf>
    <xf numFmtId="0" fontId="3" fillId="2" borderId="38" xfId="0" applyFont="1" applyFill="1" applyBorder="1" applyAlignment="1">
      <alignment horizontal="righ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2" borderId="45" xfId="0" applyFont="1" applyFill="1" applyBorder="1" applyAlignment="1">
      <alignment horizontal="left" vertical="center"/>
    </xf>
    <xf numFmtId="0" fontId="11" fillId="2" borderId="49" xfId="0" applyFont="1" applyFill="1" applyBorder="1" applyAlignment="1">
      <alignment horizontal="left" vertical="center"/>
    </xf>
    <xf numFmtId="177" fontId="0" fillId="0" borderId="0" xfId="0" applyNumberFormat="1" applyAlignment="1">
      <alignment horizontal="right"/>
    </xf>
    <xf numFmtId="3" fontId="6" fillId="0" borderId="22"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DF47B-5124-4B7D-9511-0A21743722C3}">
  <sheetPr>
    <tabColor rgb="FFFF0000"/>
    <pageSetUpPr fitToPage="1"/>
  </sheetPr>
  <dimension ref="A1:P298"/>
  <sheetViews>
    <sheetView showGridLines="0" tabSelected="1" view="pageLayout" zoomScale="85" zoomScaleNormal="100" zoomScaleSheetLayoutView="100" zoomScalePageLayoutView="85" workbookViewId="0">
      <selection activeCell="F22" sqref="F22"/>
    </sheetView>
  </sheetViews>
  <sheetFormatPr defaultRowHeight="13.5" x14ac:dyDescent="0.15"/>
  <cols>
    <col min="1" max="1" width="2.125" style="11" customWidth="1"/>
    <col min="2" max="2" width="1.875" style="11" customWidth="1"/>
    <col min="3" max="3" width="4.875" style="11" customWidth="1"/>
    <col min="4" max="4" width="6.375" style="11" customWidth="1"/>
    <col min="5" max="5" width="8.875" style="11" customWidth="1"/>
    <col min="6" max="7" width="9.125" style="11" customWidth="1"/>
    <col min="8" max="8" width="11.875" style="11" customWidth="1"/>
    <col min="9" max="9" width="10.375" style="11" customWidth="1"/>
    <col min="10" max="10" width="11" style="11" customWidth="1"/>
    <col min="11" max="12" width="11.125" style="11" customWidth="1"/>
    <col min="13" max="13" width="10.75" style="11" customWidth="1"/>
    <col min="14" max="14" width="6.375" style="11" customWidth="1"/>
    <col min="15" max="15" width="10" style="11" customWidth="1"/>
    <col min="16" max="16" width="2" style="11" customWidth="1"/>
    <col min="17" max="16384" width="9" style="11"/>
  </cols>
  <sheetData>
    <row r="1" spans="1:15" s="12" customFormat="1" ht="16.5" customHeight="1" x14ac:dyDescent="0.15">
      <c r="A1" s="15"/>
      <c r="B1" s="15"/>
      <c r="C1" s="15" t="s">
        <v>228</v>
      </c>
      <c r="D1" s="15"/>
      <c r="E1" s="15"/>
      <c r="F1" s="15"/>
      <c r="G1" s="15"/>
      <c r="H1" s="15"/>
      <c r="I1" s="15"/>
      <c r="J1" s="15"/>
      <c r="K1" s="15"/>
      <c r="L1" s="15"/>
      <c r="M1" s="15"/>
      <c r="N1" s="15"/>
      <c r="O1" s="15"/>
    </row>
    <row r="2" spans="1:15" s="12" customFormat="1" ht="16.5" customHeight="1" x14ac:dyDescent="0.15">
      <c r="A2" s="15"/>
      <c r="B2" s="15"/>
      <c r="C2" s="15"/>
      <c r="D2" s="15"/>
      <c r="E2" s="15"/>
      <c r="F2" s="15"/>
      <c r="G2" s="15"/>
      <c r="H2" s="15"/>
      <c r="I2" s="15"/>
      <c r="J2" s="15"/>
      <c r="K2" s="15"/>
      <c r="L2" s="15"/>
      <c r="M2" s="15"/>
      <c r="N2" s="15"/>
      <c r="O2" s="15"/>
    </row>
    <row r="3" spans="1:15" s="12" customFormat="1" ht="23.25" customHeight="1" x14ac:dyDescent="0.15">
      <c r="A3" s="15"/>
      <c r="B3" s="15"/>
      <c r="C3" s="15" t="s">
        <v>135</v>
      </c>
      <c r="D3" s="15"/>
      <c r="E3" s="15"/>
      <c r="F3" s="15"/>
      <c r="G3" s="15"/>
      <c r="H3" s="15"/>
      <c r="I3" s="15"/>
      <c r="J3" s="15"/>
      <c r="K3" s="15"/>
      <c r="L3" s="15"/>
      <c r="M3" s="15"/>
      <c r="N3" s="15"/>
      <c r="O3" s="15"/>
    </row>
    <row r="4" spans="1:15" s="12" customFormat="1" ht="24" customHeight="1" x14ac:dyDescent="0.15">
      <c r="A4" s="15"/>
      <c r="B4" s="15"/>
      <c r="C4" s="15"/>
      <c r="D4" s="15"/>
      <c r="E4" s="303" t="s">
        <v>136</v>
      </c>
      <c r="F4" s="303"/>
      <c r="G4" s="303"/>
      <c r="H4" s="301" t="s">
        <v>227</v>
      </c>
      <c r="I4" s="301"/>
      <c r="J4" s="301"/>
      <c r="K4" s="301"/>
      <c r="L4" s="301"/>
      <c r="M4" s="301"/>
      <c r="N4" s="301"/>
      <c r="O4" s="15"/>
    </row>
    <row r="5" spans="1:15" s="12" customFormat="1" ht="24" customHeight="1" x14ac:dyDescent="0.15">
      <c r="A5" s="15"/>
      <c r="B5" s="15"/>
      <c r="C5" s="15"/>
      <c r="D5" s="15"/>
      <c r="E5" s="303" t="s">
        <v>137</v>
      </c>
      <c r="F5" s="303"/>
      <c r="G5" s="303"/>
      <c r="H5" s="301" t="s">
        <v>188</v>
      </c>
      <c r="I5" s="301"/>
      <c r="J5" s="301"/>
      <c r="K5" s="301"/>
      <c r="L5" s="301"/>
      <c r="M5" s="301"/>
      <c r="N5" s="301"/>
      <c r="O5" s="15"/>
    </row>
    <row r="6" spans="1:15" s="12" customFormat="1" ht="24" customHeight="1" x14ac:dyDescent="0.15">
      <c r="A6" s="15"/>
      <c r="B6" s="15"/>
      <c r="C6" s="15"/>
      <c r="D6" s="15"/>
      <c r="E6" s="303" t="s">
        <v>138</v>
      </c>
      <c r="F6" s="303"/>
      <c r="G6" s="303"/>
      <c r="H6" s="301" t="s">
        <v>140</v>
      </c>
      <c r="I6" s="301"/>
      <c r="J6" s="301"/>
      <c r="K6" s="301"/>
      <c r="L6" s="301"/>
      <c r="M6" s="301"/>
      <c r="N6" s="301"/>
      <c r="O6" s="15"/>
    </row>
    <row r="7" spans="1:15" s="12" customFormat="1" ht="16.5" customHeight="1" x14ac:dyDescent="0.15">
      <c r="A7" s="15"/>
      <c r="B7" s="15"/>
      <c r="C7" s="15"/>
      <c r="D7" s="15"/>
      <c r="E7" s="15"/>
      <c r="F7" s="15"/>
      <c r="G7" s="15"/>
      <c r="H7" s="15"/>
      <c r="I7" s="15"/>
      <c r="J7" s="15"/>
      <c r="K7" s="15"/>
      <c r="L7" s="15"/>
      <c r="M7" s="15"/>
      <c r="N7" s="15"/>
      <c r="O7" s="15"/>
    </row>
    <row r="8" spans="1:15" s="12" customFormat="1" ht="16.5" customHeight="1" x14ac:dyDescent="0.15">
      <c r="A8" s="15"/>
      <c r="B8" s="15"/>
      <c r="C8" s="15" t="s">
        <v>141</v>
      </c>
      <c r="D8" s="15"/>
      <c r="E8" s="15"/>
      <c r="F8" s="15"/>
      <c r="G8" s="15"/>
      <c r="H8" s="15"/>
      <c r="I8" s="15"/>
      <c r="J8" s="15"/>
      <c r="K8" s="15"/>
      <c r="L8" s="15"/>
      <c r="M8" s="15"/>
      <c r="N8" s="15"/>
      <c r="O8" s="15"/>
    </row>
    <row r="9" spans="1:15" s="12" customFormat="1" ht="16.5" customHeight="1" x14ac:dyDescent="0.15">
      <c r="A9" s="15"/>
      <c r="B9" s="15"/>
      <c r="C9" s="15" t="s">
        <v>142</v>
      </c>
      <c r="D9" s="15"/>
      <c r="E9" s="15"/>
      <c r="F9" s="15"/>
      <c r="G9" s="15"/>
      <c r="H9" s="15"/>
      <c r="I9" s="15"/>
      <c r="J9" s="15"/>
      <c r="K9" s="15"/>
      <c r="L9" s="15"/>
      <c r="M9" s="15"/>
      <c r="N9" s="15"/>
      <c r="O9" s="15"/>
    </row>
    <row r="10" spans="1:15" s="12" customFormat="1" ht="16.5" customHeight="1" x14ac:dyDescent="0.15">
      <c r="A10" s="15"/>
      <c r="B10" s="15"/>
      <c r="C10" s="15" t="s">
        <v>143</v>
      </c>
      <c r="D10" s="15"/>
      <c r="E10" s="15"/>
      <c r="F10" s="15"/>
      <c r="G10" s="15"/>
      <c r="H10" s="15"/>
      <c r="I10" s="15"/>
      <c r="J10" s="15"/>
      <c r="K10" s="15"/>
      <c r="L10" s="15"/>
      <c r="M10" s="15"/>
      <c r="N10" s="15"/>
      <c r="O10" s="15"/>
    </row>
    <row r="11" spans="1:15" s="12" customFormat="1" ht="16.5" customHeight="1" x14ac:dyDescent="0.15">
      <c r="A11" s="15"/>
      <c r="B11" s="15"/>
      <c r="C11" s="15" t="s">
        <v>145</v>
      </c>
      <c r="D11" s="15"/>
      <c r="E11" s="15"/>
      <c r="F11" s="15"/>
      <c r="G11" s="15"/>
      <c r="H11" s="15"/>
      <c r="I11" s="15"/>
      <c r="J11" s="15"/>
      <c r="K11" s="15"/>
      <c r="L11" s="15"/>
      <c r="M11" s="15"/>
      <c r="N11" s="15"/>
      <c r="O11" s="15"/>
    </row>
    <row r="12" spans="1:15" s="12" customFormat="1" ht="16.5" customHeight="1" x14ac:dyDescent="0.15">
      <c r="A12" s="15"/>
      <c r="B12" s="15"/>
      <c r="C12" s="15" t="s">
        <v>144</v>
      </c>
      <c r="D12" s="15"/>
      <c r="E12" s="15"/>
      <c r="F12" s="15"/>
      <c r="G12" s="15"/>
      <c r="H12" s="15"/>
      <c r="I12" s="15"/>
      <c r="J12" s="15"/>
      <c r="K12" s="15"/>
      <c r="L12" s="15"/>
      <c r="M12" s="15"/>
      <c r="N12" s="15"/>
      <c r="O12" s="15"/>
    </row>
    <row r="13" spans="1:15" s="12" customFormat="1" ht="16.5" customHeight="1" x14ac:dyDescent="0.15">
      <c r="A13" s="15"/>
      <c r="B13" s="15"/>
      <c r="C13" s="15" t="s">
        <v>83</v>
      </c>
      <c r="D13" s="15"/>
      <c r="E13" s="15"/>
      <c r="F13" s="15"/>
      <c r="G13" s="15"/>
      <c r="H13" s="15"/>
      <c r="I13" s="15"/>
      <c r="J13" s="15"/>
      <c r="K13" s="15"/>
      <c r="L13" s="15"/>
      <c r="M13" s="15"/>
      <c r="N13" s="15"/>
      <c r="O13" s="15"/>
    </row>
    <row r="14" spans="1:15" s="12" customFormat="1" ht="16.5" customHeight="1" x14ac:dyDescent="0.15">
      <c r="A14" s="15"/>
      <c r="B14" s="15"/>
      <c r="C14" s="15"/>
      <c r="D14" s="15"/>
      <c r="E14" s="15"/>
      <c r="F14" s="15"/>
      <c r="G14" s="15"/>
      <c r="H14" s="15"/>
      <c r="I14" s="15"/>
      <c r="J14" s="15"/>
      <c r="K14" s="15"/>
      <c r="L14" s="15"/>
      <c r="M14" s="15"/>
      <c r="N14" s="15"/>
      <c r="O14" s="15"/>
    </row>
    <row r="15" spans="1:15" s="12" customFormat="1" ht="16.5" customHeight="1" x14ac:dyDescent="0.15">
      <c r="A15" s="15"/>
      <c r="B15" s="15"/>
      <c r="C15" s="15" t="s">
        <v>146</v>
      </c>
      <c r="D15" s="15"/>
      <c r="E15" s="15"/>
      <c r="F15" s="15"/>
      <c r="G15" s="15"/>
      <c r="H15" s="15"/>
      <c r="I15" s="15"/>
      <c r="J15" s="15"/>
      <c r="K15" s="15"/>
      <c r="L15" s="15"/>
      <c r="M15" s="15"/>
      <c r="N15" s="15"/>
      <c r="O15" s="15"/>
    </row>
    <row r="16" spans="1:15" s="12" customFormat="1" ht="16.5" customHeight="1" x14ac:dyDescent="0.15">
      <c r="A16" s="15"/>
      <c r="B16" s="15"/>
      <c r="C16" s="15"/>
      <c r="D16" s="15"/>
      <c r="E16" s="15"/>
      <c r="F16" s="15"/>
      <c r="G16" s="15"/>
      <c r="H16" s="15"/>
      <c r="I16" s="15"/>
      <c r="J16" s="15"/>
      <c r="K16" s="15"/>
      <c r="L16" s="15"/>
      <c r="M16" s="15"/>
      <c r="N16" s="15"/>
      <c r="O16" s="15"/>
    </row>
    <row r="17" spans="1:15" s="12" customFormat="1" ht="16.5" customHeight="1" x14ac:dyDescent="0.15">
      <c r="A17" s="15"/>
      <c r="B17" s="15"/>
      <c r="C17" s="15" t="s">
        <v>148</v>
      </c>
      <c r="D17" s="15"/>
      <c r="E17" s="15"/>
      <c r="F17" s="15"/>
      <c r="G17" s="15"/>
      <c r="H17" s="15"/>
      <c r="I17" s="15"/>
      <c r="J17" s="15"/>
      <c r="K17" s="15"/>
      <c r="L17" s="15"/>
      <c r="M17" s="15"/>
      <c r="N17" s="15"/>
      <c r="O17" s="15"/>
    </row>
    <row r="18" spans="1:15" s="12" customFormat="1" ht="16.5" customHeight="1" x14ac:dyDescent="0.15">
      <c r="A18" s="15"/>
      <c r="B18" s="15"/>
      <c r="C18" s="15"/>
      <c r="D18" s="15"/>
      <c r="E18" s="15"/>
      <c r="F18" s="15"/>
      <c r="G18" s="15"/>
      <c r="H18" s="15"/>
      <c r="I18" s="15"/>
      <c r="J18" s="15"/>
      <c r="K18" s="15"/>
      <c r="L18" s="15"/>
      <c r="M18" s="15"/>
      <c r="N18" s="15"/>
      <c r="O18" s="15"/>
    </row>
    <row r="19" spans="1:15" s="12" customFormat="1" ht="24" customHeight="1" x14ac:dyDescent="0.15">
      <c r="A19" s="15"/>
      <c r="B19" s="15"/>
      <c r="C19" s="15" t="s">
        <v>166</v>
      </c>
      <c r="D19" s="15"/>
      <c r="E19" s="15"/>
      <c r="F19" s="15"/>
      <c r="G19" s="15"/>
      <c r="H19" s="15"/>
      <c r="I19" s="15"/>
      <c r="J19" s="15"/>
      <c r="K19" s="15"/>
      <c r="L19" s="15"/>
      <c r="M19" s="15"/>
      <c r="N19" s="15"/>
      <c r="O19" s="15"/>
    </row>
    <row r="20" spans="1:15" s="12" customFormat="1" ht="24" customHeight="1" x14ac:dyDescent="0.15">
      <c r="A20" s="15"/>
      <c r="B20" s="15"/>
      <c r="C20" s="15" t="s">
        <v>196</v>
      </c>
      <c r="D20" s="15"/>
      <c r="E20" s="15"/>
      <c r="F20" s="15"/>
      <c r="G20" s="15"/>
      <c r="H20" s="15"/>
      <c r="I20" s="15"/>
      <c r="J20" s="15"/>
      <c r="K20" s="15"/>
      <c r="L20" s="15"/>
      <c r="M20" s="15"/>
      <c r="N20" s="15"/>
      <c r="O20" s="15"/>
    </row>
    <row r="21" spans="1:15" s="12" customFormat="1" ht="16.5" customHeight="1" x14ac:dyDescent="0.15">
      <c r="A21" s="15"/>
      <c r="B21" s="15"/>
      <c r="C21" s="153" t="s">
        <v>180</v>
      </c>
      <c r="D21" s="153"/>
      <c r="E21" s="15"/>
      <c r="F21" s="15"/>
      <c r="G21" s="15"/>
      <c r="H21" s="15"/>
      <c r="I21" s="15"/>
      <c r="J21" s="15"/>
      <c r="K21" s="15"/>
      <c r="L21" s="15"/>
      <c r="M21" s="15"/>
      <c r="N21" s="15"/>
      <c r="O21" s="15"/>
    </row>
    <row r="22" spans="1:15" s="12" customFormat="1" ht="24" customHeight="1" x14ac:dyDescent="0.15">
      <c r="A22" s="15"/>
      <c r="B22" s="15"/>
      <c r="C22" s="15" t="s">
        <v>269</v>
      </c>
      <c r="D22" s="15"/>
      <c r="E22" s="15"/>
      <c r="F22" s="15"/>
      <c r="G22" s="15"/>
      <c r="H22" s="15"/>
      <c r="I22" s="15"/>
      <c r="J22" s="15"/>
      <c r="K22" s="15"/>
      <c r="L22" s="15"/>
      <c r="M22" s="15"/>
      <c r="N22" s="15"/>
      <c r="O22" s="15"/>
    </row>
    <row r="23" spans="1:15" s="12" customFormat="1" ht="16.5" customHeight="1" x14ac:dyDescent="0.15">
      <c r="A23" s="15"/>
      <c r="B23" s="15"/>
      <c r="C23" s="180" t="s">
        <v>252</v>
      </c>
      <c r="D23" s="180"/>
      <c r="E23" s="15"/>
      <c r="F23" s="15"/>
      <c r="G23" s="15"/>
      <c r="H23" s="15"/>
      <c r="I23" s="15"/>
      <c r="J23" s="15"/>
      <c r="K23" s="15"/>
      <c r="L23" s="15"/>
      <c r="M23" s="15"/>
      <c r="N23" s="15"/>
      <c r="O23" s="15"/>
    </row>
    <row r="24" spans="1:15" s="12" customFormat="1" ht="24" customHeight="1" x14ac:dyDescent="0.15">
      <c r="A24" s="15"/>
      <c r="B24" s="15"/>
      <c r="C24" s="15" t="s">
        <v>250</v>
      </c>
      <c r="D24" s="15"/>
      <c r="E24" s="15"/>
      <c r="F24" s="15"/>
      <c r="G24" s="15"/>
      <c r="H24" s="15"/>
      <c r="I24" s="15"/>
      <c r="J24" s="15"/>
      <c r="K24" s="15"/>
      <c r="L24" s="15"/>
      <c r="M24" s="15"/>
      <c r="N24" s="15"/>
      <c r="O24" s="15"/>
    </row>
    <row r="25" spans="1:15" s="12" customFormat="1" ht="16.5" customHeight="1" x14ac:dyDescent="0.15">
      <c r="A25" s="15"/>
      <c r="B25" s="15"/>
      <c r="C25" s="15" t="s">
        <v>254</v>
      </c>
      <c r="D25" s="15"/>
      <c r="E25" s="15"/>
      <c r="F25" s="15"/>
      <c r="G25" s="15"/>
      <c r="H25" s="15"/>
      <c r="I25" s="15"/>
      <c r="J25" s="15"/>
      <c r="K25" s="15"/>
      <c r="L25" s="15"/>
      <c r="M25" s="15"/>
      <c r="N25" s="15"/>
      <c r="O25" s="15"/>
    </row>
    <row r="26" spans="1:15" s="12" customFormat="1" ht="16.5" customHeight="1" x14ac:dyDescent="0.15">
      <c r="A26" s="15"/>
      <c r="B26" s="15"/>
      <c r="C26" s="15" t="s">
        <v>253</v>
      </c>
      <c r="D26" s="15"/>
      <c r="E26" s="15"/>
      <c r="F26" s="15"/>
      <c r="G26" s="15"/>
      <c r="H26" s="15"/>
      <c r="I26" s="15"/>
      <c r="J26" s="15"/>
      <c r="K26" s="15"/>
      <c r="L26" s="15"/>
      <c r="M26" s="15"/>
      <c r="N26" s="15"/>
      <c r="O26" s="15"/>
    </row>
    <row r="27" spans="1:15" s="12" customFormat="1" ht="16.5" customHeight="1" x14ac:dyDescent="0.15">
      <c r="C27" s="15" t="s">
        <v>249</v>
      </c>
      <c r="D27" s="15"/>
      <c r="E27" s="15"/>
    </row>
    <row r="28" spans="1:15" s="12" customFormat="1" ht="16.5" customHeight="1" x14ac:dyDescent="0.15">
      <c r="C28" s="255" t="s">
        <v>268</v>
      </c>
      <c r="D28" s="255"/>
      <c r="E28" s="255"/>
      <c r="F28" s="256"/>
      <c r="G28" s="256"/>
      <c r="H28" s="256"/>
      <c r="I28" s="256"/>
      <c r="J28" s="256"/>
      <c r="K28" s="256"/>
      <c r="L28" s="256"/>
      <c r="M28" s="256"/>
      <c r="N28" s="256"/>
      <c r="O28" s="256"/>
    </row>
    <row r="29" spans="1:15" s="12" customFormat="1" ht="16.5" customHeight="1" x14ac:dyDescent="0.15"/>
    <row r="30" spans="1:15" s="12" customFormat="1" ht="16.5" customHeight="1" x14ac:dyDescent="0.15"/>
    <row r="31" spans="1:15" s="12" customFormat="1" ht="16.5" customHeight="1" x14ac:dyDescent="0.15"/>
    <row r="32" spans="1:15" s="12" customFormat="1" ht="16.5" customHeight="1" x14ac:dyDescent="0.15"/>
    <row r="33" s="12" customFormat="1" ht="16.5" customHeight="1" x14ac:dyDescent="0.15"/>
    <row r="34" s="12" customFormat="1" ht="16.5" customHeight="1" x14ac:dyDescent="0.15"/>
    <row r="35" s="12" customFormat="1" ht="16.5" customHeight="1" x14ac:dyDescent="0.15"/>
    <row r="36" s="12" customFormat="1" ht="16.5" customHeight="1" x14ac:dyDescent="0.15"/>
    <row r="37" s="12" customFormat="1" ht="16.5" customHeight="1" x14ac:dyDescent="0.15"/>
    <row r="38" s="12" customFormat="1" ht="16.5" customHeight="1" x14ac:dyDescent="0.15"/>
    <row r="39" s="12" customFormat="1" ht="16.5" customHeight="1" x14ac:dyDescent="0.15"/>
    <row r="40" s="12" customFormat="1" ht="16.5" customHeight="1" x14ac:dyDescent="0.15"/>
    <row r="41" s="12" customFormat="1" ht="16.5" customHeight="1" x14ac:dyDescent="0.15"/>
    <row r="42" s="12" customFormat="1" ht="16.5" customHeight="1" x14ac:dyDescent="0.15"/>
    <row r="43" s="12" customFormat="1" ht="16.5" customHeight="1" x14ac:dyDescent="0.15"/>
    <row r="44" s="12" customFormat="1" ht="16.5" customHeight="1" x14ac:dyDescent="0.15"/>
    <row r="45" s="12" customFormat="1" ht="16.5" customHeight="1" x14ac:dyDescent="0.15"/>
    <row r="46" s="12" customFormat="1" ht="16.5" customHeight="1" x14ac:dyDescent="0.15"/>
    <row r="47" s="12" customFormat="1" ht="16.5" customHeight="1" x14ac:dyDescent="0.15"/>
    <row r="48" s="12" customFormat="1" ht="16.5" customHeight="1" x14ac:dyDescent="0.15"/>
    <row r="49" spans="1:15" s="12" customFormat="1" ht="16.5" customHeight="1" x14ac:dyDescent="0.15"/>
    <row r="50" spans="1:15" s="12" customFormat="1" ht="16.5" customHeight="1" x14ac:dyDescent="0.15"/>
    <row r="51" spans="1:15" s="12" customFormat="1" ht="16.5" customHeight="1" x14ac:dyDescent="0.15"/>
    <row r="52" spans="1:15" s="12" customFormat="1" ht="16.5" customHeight="1" x14ac:dyDescent="0.15"/>
    <row r="53" spans="1:15" s="12" customFormat="1" ht="16.5" customHeight="1" x14ac:dyDescent="0.15"/>
    <row r="54" spans="1:15" s="12" customFormat="1" ht="16.5" customHeight="1" x14ac:dyDescent="0.15"/>
    <row r="55" spans="1:15" s="12" customFormat="1" ht="16.5" customHeight="1" x14ac:dyDescent="0.15"/>
    <row r="56" spans="1:15" s="12" customFormat="1" ht="16.5" customHeight="1" x14ac:dyDescent="0.15"/>
    <row r="57" spans="1:15" s="12" customFormat="1" ht="16.5" customHeight="1" x14ac:dyDescent="0.15"/>
    <row r="58" spans="1:15" s="12" customFormat="1" ht="16.5" customHeight="1" x14ac:dyDescent="0.15"/>
    <row r="59" spans="1:15" s="12" customFormat="1" ht="16.5" customHeight="1" x14ac:dyDescent="0.15">
      <c r="A59" s="285" t="s">
        <v>221</v>
      </c>
      <c r="B59" s="285"/>
      <c r="C59" s="285"/>
      <c r="D59" s="285"/>
      <c r="E59" s="285"/>
      <c r="F59" s="285"/>
      <c r="G59" s="285"/>
      <c r="H59" s="285"/>
      <c r="I59" s="285"/>
      <c r="J59" s="285"/>
      <c r="K59" s="285"/>
      <c r="L59" s="285"/>
      <c r="M59" s="285"/>
      <c r="N59" s="285"/>
      <c r="O59" s="285"/>
    </row>
    <row r="60" spans="1:15" ht="23.45" customHeight="1" x14ac:dyDescent="0.15">
      <c r="A60" s="350" t="s">
        <v>189</v>
      </c>
      <c r="B60" s="350"/>
      <c r="C60" s="350"/>
      <c r="D60" s="350"/>
      <c r="E60" s="350"/>
      <c r="F60" s="350"/>
      <c r="G60" s="350"/>
      <c r="H60" s="350"/>
      <c r="I60" s="350"/>
      <c r="J60" s="350"/>
      <c r="K60" s="350"/>
      <c r="L60" s="350"/>
      <c r="M60" s="350"/>
      <c r="N60" s="350"/>
      <c r="O60" s="350"/>
    </row>
    <row r="61" spans="1:15" ht="23.45" customHeight="1" x14ac:dyDescent="0.15">
      <c r="A61" s="351" t="s">
        <v>192</v>
      </c>
      <c r="B61" s="351"/>
      <c r="C61" s="351"/>
      <c r="D61" s="351"/>
      <c r="E61" s="351"/>
      <c r="F61" s="351"/>
      <c r="G61" s="351"/>
      <c r="H61" s="351"/>
      <c r="I61" s="351"/>
      <c r="J61" s="351"/>
      <c r="K61" s="351"/>
      <c r="L61" s="351"/>
      <c r="M61" s="351"/>
      <c r="N61" s="351"/>
      <c r="O61" s="351"/>
    </row>
    <row r="62" spans="1:15" ht="23.45" customHeight="1" x14ac:dyDescent="0.15">
      <c r="A62" s="212"/>
      <c r="B62" s="212"/>
      <c r="C62" s="212"/>
      <c r="D62" s="212"/>
      <c r="E62" s="212"/>
      <c r="F62" s="212"/>
      <c r="G62" s="212"/>
      <c r="H62" s="212"/>
      <c r="I62" s="212"/>
      <c r="J62" s="212"/>
      <c r="K62" s="129"/>
      <c r="L62" s="129"/>
      <c r="M62" s="212"/>
      <c r="N62" s="212"/>
      <c r="O62" s="201" t="s">
        <v>261</v>
      </c>
    </row>
    <row r="63" spans="1:15" s="12" customFormat="1" ht="22.5" customHeight="1" x14ac:dyDescent="0.15">
      <c r="A63" s="152" t="s">
        <v>17</v>
      </c>
      <c r="B63" s="151"/>
      <c r="C63" s="151"/>
      <c r="D63" s="151"/>
      <c r="E63" s="151"/>
      <c r="F63" s="151"/>
      <c r="G63" s="16"/>
      <c r="H63" s="16"/>
      <c r="I63" s="16"/>
      <c r="J63" s="16"/>
      <c r="K63" s="16"/>
      <c r="L63" s="16"/>
      <c r="M63" s="16"/>
      <c r="N63" s="16"/>
      <c r="O63" s="16"/>
    </row>
    <row r="64" spans="1:15" s="12" customFormat="1" ht="16.5" customHeight="1" x14ac:dyDescent="0.15">
      <c r="A64" s="16"/>
      <c r="B64" s="16"/>
      <c r="C64" s="16"/>
      <c r="D64" s="15" t="s">
        <v>51</v>
      </c>
      <c r="E64" s="15"/>
      <c r="F64" s="15"/>
      <c r="G64" s="15"/>
      <c r="H64" s="15"/>
      <c r="I64" s="15"/>
      <c r="J64" s="15"/>
      <c r="K64" s="15"/>
      <c r="L64" s="15"/>
      <c r="M64" s="15"/>
      <c r="N64" s="15"/>
      <c r="O64" s="16"/>
    </row>
    <row r="65" spans="1:15" s="12" customFormat="1" ht="16.5" customHeight="1" x14ac:dyDescent="0.15">
      <c r="A65" s="16"/>
      <c r="B65" s="16"/>
      <c r="C65" s="16"/>
      <c r="D65" s="15" t="s">
        <v>87</v>
      </c>
      <c r="E65" s="15"/>
      <c r="F65" s="15"/>
      <c r="G65" s="15"/>
      <c r="H65" s="15"/>
      <c r="I65" s="15"/>
      <c r="J65" s="15"/>
      <c r="K65" s="15"/>
      <c r="L65" s="15"/>
      <c r="M65" s="15"/>
      <c r="N65" s="15"/>
      <c r="O65" s="16"/>
    </row>
    <row r="66" spans="1:15" s="12" customFormat="1" ht="16.5" customHeight="1" x14ac:dyDescent="0.15">
      <c r="A66" s="16"/>
      <c r="B66" s="16"/>
      <c r="C66" s="16"/>
      <c r="D66" s="15" t="s">
        <v>86</v>
      </c>
      <c r="E66" s="15"/>
      <c r="F66" s="15"/>
      <c r="G66" s="15"/>
      <c r="H66" s="15"/>
      <c r="I66" s="15"/>
      <c r="J66" s="15"/>
      <c r="K66" s="15"/>
      <c r="L66" s="15"/>
      <c r="M66" s="15"/>
      <c r="N66" s="15"/>
      <c r="O66" s="16"/>
    </row>
    <row r="67" spans="1:15" s="12" customFormat="1" ht="16.5" customHeight="1" x14ac:dyDescent="0.15">
      <c r="A67" s="16"/>
      <c r="B67" s="16"/>
      <c r="C67" s="16"/>
      <c r="D67" s="16"/>
      <c r="E67" s="16"/>
      <c r="F67" s="16"/>
      <c r="G67" s="16"/>
      <c r="H67" s="16"/>
      <c r="I67" s="16"/>
      <c r="J67" s="16"/>
      <c r="K67" s="16"/>
      <c r="L67" s="16"/>
      <c r="M67" s="16"/>
      <c r="N67" s="16"/>
      <c r="O67" s="16"/>
    </row>
    <row r="68" spans="1:15" s="12" customFormat="1" ht="27" customHeight="1" x14ac:dyDescent="0.15">
      <c r="A68" s="16"/>
      <c r="B68" s="16"/>
      <c r="C68" s="16"/>
      <c r="D68" s="127" t="s">
        <v>76</v>
      </c>
      <c r="E68" s="15"/>
      <c r="F68" s="15"/>
      <c r="G68" s="15"/>
      <c r="H68" s="128" t="s">
        <v>24</v>
      </c>
      <c r="I68" s="277" t="s">
        <v>49</v>
      </c>
      <c r="J68" s="278"/>
      <c r="K68" s="277" t="s">
        <v>25</v>
      </c>
      <c r="L68" s="278"/>
      <c r="M68" s="277" t="s">
        <v>50</v>
      </c>
      <c r="N68" s="278"/>
      <c r="O68" s="16"/>
    </row>
    <row r="69" spans="1:15" s="12" customFormat="1" ht="16.5" customHeight="1" x14ac:dyDescent="0.15">
      <c r="A69" s="16"/>
      <c r="B69" s="16"/>
      <c r="C69" s="16"/>
      <c r="D69" s="15"/>
      <c r="E69" s="15"/>
      <c r="F69" s="15"/>
      <c r="G69" s="15"/>
      <c r="H69" s="15" t="s">
        <v>212</v>
      </c>
      <c r="I69" s="15"/>
      <c r="J69" s="15"/>
      <c r="K69" s="15"/>
      <c r="L69" s="15"/>
      <c r="M69" s="15"/>
      <c r="N69" s="15"/>
      <c r="O69" s="16"/>
    </row>
    <row r="70" spans="1:15" s="12" customFormat="1" ht="8.25" customHeight="1" x14ac:dyDescent="0.15"/>
    <row r="71" spans="1:15" s="12" customFormat="1" ht="21.75" customHeight="1" x14ac:dyDescent="0.15">
      <c r="A71" s="152" t="s">
        <v>53</v>
      </c>
      <c r="B71" s="15"/>
      <c r="C71" s="15"/>
      <c r="D71" s="15"/>
      <c r="E71" s="15"/>
      <c r="F71" s="15"/>
      <c r="G71" s="15"/>
    </row>
    <row r="72" spans="1:15" s="12" customFormat="1" ht="33" customHeight="1" x14ac:dyDescent="0.2">
      <c r="B72" s="169" t="s">
        <v>104</v>
      </c>
      <c r="C72" s="170"/>
      <c r="D72" s="131"/>
      <c r="E72" s="15"/>
      <c r="F72" s="15"/>
      <c r="G72" s="15"/>
      <c r="H72" s="132"/>
      <c r="I72" s="15"/>
      <c r="J72" s="15"/>
      <c r="K72" s="15"/>
      <c r="L72" s="15"/>
      <c r="M72" s="15"/>
      <c r="N72" s="15"/>
      <c r="O72" s="130" t="s">
        <v>57</v>
      </c>
    </row>
    <row r="73" spans="1:15" s="12" customFormat="1" ht="24" customHeight="1" x14ac:dyDescent="0.15">
      <c r="B73" s="15"/>
      <c r="C73" s="339" t="s">
        <v>52</v>
      </c>
      <c r="D73" s="340"/>
      <c r="E73" s="341"/>
      <c r="F73" s="321" t="s">
        <v>58</v>
      </c>
      <c r="G73" s="352"/>
      <c r="H73" s="352"/>
      <c r="I73" s="352"/>
      <c r="J73" s="352"/>
      <c r="K73" s="352"/>
      <c r="L73" s="352"/>
      <c r="M73" s="322"/>
      <c r="N73" s="321" t="s">
        <v>27</v>
      </c>
      <c r="O73" s="322"/>
    </row>
    <row r="74" spans="1:15" s="12" customFormat="1" ht="24" customHeight="1" x14ac:dyDescent="0.15">
      <c r="B74" s="15"/>
      <c r="C74" s="313"/>
      <c r="D74" s="342"/>
      <c r="E74" s="343"/>
      <c r="F74" s="257" t="s">
        <v>28</v>
      </c>
      <c r="G74" s="258"/>
      <c r="H74" s="213" t="s">
        <v>29</v>
      </c>
      <c r="I74" s="213" t="s">
        <v>30</v>
      </c>
      <c r="J74" s="213" t="s">
        <v>31</v>
      </c>
      <c r="K74" s="257" t="s">
        <v>32</v>
      </c>
      <c r="L74" s="258"/>
      <c r="M74" s="213" t="s">
        <v>33</v>
      </c>
      <c r="N74" s="325"/>
      <c r="O74" s="315"/>
    </row>
    <row r="75" spans="1:15" s="12" customFormat="1" ht="24" customHeight="1" x14ac:dyDescent="0.15">
      <c r="B75" s="15"/>
      <c r="C75" s="217">
        <v>1</v>
      </c>
      <c r="D75" s="217"/>
      <c r="E75" s="138" t="s">
        <v>34</v>
      </c>
      <c r="F75" s="139"/>
      <c r="G75" s="140">
        <v>10000</v>
      </c>
      <c r="H75" s="344">
        <v>43700</v>
      </c>
      <c r="I75" s="344">
        <v>20500</v>
      </c>
      <c r="J75" s="141">
        <f>G75+H75+I75</f>
        <v>74200</v>
      </c>
      <c r="K75" s="279">
        <v>8100</v>
      </c>
      <c r="L75" s="280"/>
      <c r="M75" s="141">
        <f>J75+K75</f>
        <v>82300</v>
      </c>
      <c r="N75" s="279">
        <f t="shared" ref="N75:N87" si="0">J75*7+M75*5</f>
        <v>930900</v>
      </c>
      <c r="O75" s="280"/>
    </row>
    <row r="76" spans="1:15" s="12" customFormat="1" ht="24" customHeight="1" x14ac:dyDescent="0.15">
      <c r="B76" s="15"/>
      <c r="C76" s="213">
        <v>2</v>
      </c>
      <c r="D76" s="213"/>
      <c r="E76" s="143" t="s">
        <v>35</v>
      </c>
      <c r="F76" s="144"/>
      <c r="G76" s="145">
        <v>13000</v>
      </c>
      <c r="H76" s="344"/>
      <c r="I76" s="344"/>
      <c r="J76" s="146">
        <f>G76+H75+I75</f>
        <v>77200</v>
      </c>
      <c r="K76" s="281"/>
      <c r="L76" s="282"/>
      <c r="M76" s="146">
        <f>J76+K75</f>
        <v>85300</v>
      </c>
      <c r="N76" s="319">
        <f t="shared" si="0"/>
        <v>966900</v>
      </c>
      <c r="O76" s="320"/>
    </row>
    <row r="77" spans="1:15" s="12" customFormat="1" ht="24" customHeight="1" x14ac:dyDescent="0.15">
      <c r="B77" s="15"/>
      <c r="C77" s="213">
        <v>3</v>
      </c>
      <c r="D77" s="213"/>
      <c r="E77" s="143" t="s">
        <v>36</v>
      </c>
      <c r="F77" s="144"/>
      <c r="G77" s="145">
        <v>16000</v>
      </c>
      <c r="H77" s="344"/>
      <c r="I77" s="344"/>
      <c r="J77" s="146">
        <f>G77+H75+I75</f>
        <v>80200</v>
      </c>
      <c r="K77" s="281"/>
      <c r="L77" s="282"/>
      <c r="M77" s="146">
        <f>J77+K75</f>
        <v>88300</v>
      </c>
      <c r="N77" s="319">
        <f t="shared" si="0"/>
        <v>1002900</v>
      </c>
      <c r="O77" s="320"/>
    </row>
    <row r="78" spans="1:15" s="12" customFormat="1" ht="24" customHeight="1" x14ac:dyDescent="0.15">
      <c r="B78" s="15"/>
      <c r="C78" s="213">
        <v>4</v>
      </c>
      <c r="D78" s="213"/>
      <c r="E78" s="143" t="s">
        <v>0</v>
      </c>
      <c r="F78" s="144"/>
      <c r="G78" s="145">
        <v>19000</v>
      </c>
      <c r="H78" s="344"/>
      <c r="I78" s="344"/>
      <c r="J78" s="146">
        <f>G78+H75+I75</f>
        <v>83200</v>
      </c>
      <c r="K78" s="281"/>
      <c r="L78" s="282"/>
      <c r="M78" s="146">
        <f>J78+K75</f>
        <v>91300</v>
      </c>
      <c r="N78" s="319">
        <f t="shared" si="0"/>
        <v>1038900</v>
      </c>
      <c r="O78" s="320"/>
    </row>
    <row r="79" spans="1:15" s="12" customFormat="1" ht="24" customHeight="1" x14ac:dyDescent="0.15">
      <c r="B79" s="15"/>
      <c r="C79" s="213">
        <v>5</v>
      </c>
      <c r="D79" s="213"/>
      <c r="E79" s="143" t="s">
        <v>1</v>
      </c>
      <c r="F79" s="144"/>
      <c r="G79" s="145">
        <v>22000</v>
      </c>
      <c r="H79" s="344"/>
      <c r="I79" s="344"/>
      <c r="J79" s="146">
        <f>G79+H75+I75</f>
        <v>86200</v>
      </c>
      <c r="K79" s="281"/>
      <c r="L79" s="282"/>
      <c r="M79" s="146">
        <f>J79+K75</f>
        <v>94300</v>
      </c>
      <c r="N79" s="319">
        <f t="shared" si="0"/>
        <v>1074900</v>
      </c>
      <c r="O79" s="320"/>
    </row>
    <row r="80" spans="1:15" s="12" customFormat="1" ht="24" customHeight="1" x14ac:dyDescent="0.15">
      <c r="B80" s="15"/>
      <c r="C80" s="213">
        <v>6</v>
      </c>
      <c r="D80" s="213"/>
      <c r="E80" s="143" t="s">
        <v>2</v>
      </c>
      <c r="F80" s="144"/>
      <c r="G80" s="145">
        <v>25000</v>
      </c>
      <c r="H80" s="344"/>
      <c r="I80" s="344"/>
      <c r="J80" s="146">
        <f>G80+H75+I75</f>
        <v>89200</v>
      </c>
      <c r="K80" s="281"/>
      <c r="L80" s="282"/>
      <c r="M80" s="146">
        <f>J80+K75</f>
        <v>97300</v>
      </c>
      <c r="N80" s="319">
        <f t="shared" si="0"/>
        <v>1110900</v>
      </c>
      <c r="O80" s="320"/>
    </row>
    <row r="81" spans="2:15" s="12" customFormat="1" ht="24" customHeight="1" x14ac:dyDescent="0.15">
      <c r="B81" s="15"/>
      <c r="C81" s="213">
        <v>7</v>
      </c>
      <c r="D81" s="213"/>
      <c r="E81" s="143" t="s">
        <v>3</v>
      </c>
      <c r="F81" s="144"/>
      <c r="G81" s="145">
        <v>30000</v>
      </c>
      <c r="H81" s="344"/>
      <c r="I81" s="344"/>
      <c r="J81" s="146">
        <f>G81+H75+I75</f>
        <v>94200</v>
      </c>
      <c r="K81" s="281"/>
      <c r="L81" s="282"/>
      <c r="M81" s="146">
        <f>J81+K75</f>
        <v>102300</v>
      </c>
      <c r="N81" s="319">
        <f t="shared" si="0"/>
        <v>1170900</v>
      </c>
      <c r="O81" s="320"/>
    </row>
    <row r="82" spans="2:15" s="12" customFormat="1" ht="24" customHeight="1" x14ac:dyDescent="0.15">
      <c r="B82" s="15"/>
      <c r="C82" s="213">
        <v>8</v>
      </c>
      <c r="D82" s="213"/>
      <c r="E82" s="143" t="s">
        <v>4</v>
      </c>
      <c r="F82" s="144"/>
      <c r="G82" s="145">
        <v>35000</v>
      </c>
      <c r="H82" s="344"/>
      <c r="I82" s="344"/>
      <c r="J82" s="146">
        <f>G82+H75+I75</f>
        <v>99200</v>
      </c>
      <c r="K82" s="281"/>
      <c r="L82" s="282"/>
      <c r="M82" s="146">
        <f>J82+K75</f>
        <v>107300</v>
      </c>
      <c r="N82" s="319">
        <f t="shared" si="0"/>
        <v>1230900</v>
      </c>
      <c r="O82" s="320"/>
    </row>
    <row r="83" spans="2:15" s="12" customFormat="1" ht="24" customHeight="1" x14ac:dyDescent="0.15">
      <c r="B83" s="15"/>
      <c r="C83" s="213">
        <v>9</v>
      </c>
      <c r="D83" s="213"/>
      <c r="E83" s="143" t="s">
        <v>5</v>
      </c>
      <c r="F83" s="144"/>
      <c r="G83" s="145">
        <v>40000</v>
      </c>
      <c r="H83" s="344"/>
      <c r="I83" s="344"/>
      <c r="J83" s="146">
        <f>G83+H75+I75</f>
        <v>104200</v>
      </c>
      <c r="K83" s="281"/>
      <c r="L83" s="282"/>
      <c r="M83" s="146">
        <f>J83+K75</f>
        <v>112300</v>
      </c>
      <c r="N83" s="319">
        <f t="shared" si="0"/>
        <v>1290900</v>
      </c>
      <c r="O83" s="320"/>
    </row>
    <row r="84" spans="2:15" s="12" customFormat="1" ht="24" customHeight="1" x14ac:dyDescent="0.15">
      <c r="B84" s="15"/>
      <c r="C84" s="213">
        <v>10</v>
      </c>
      <c r="D84" s="213"/>
      <c r="E84" s="143" t="s">
        <v>6</v>
      </c>
      <c r="F84" s="144"/>
      <c r="G84" s="145">
        <v>45000</v>
      </c>
      <c r="H84" s="344"/>
      <c r="I84" s="344"/>
      <c r="J84" s="146">
        <f>G84+H75+I75</f>
        <v>109200</v>
      </c>
      <c r="K84" s="281"/>
      <c r="L84" s="282"/>
      <c r="M84" s="146">
        <f>J84+K75</f>
        <v>117300</v>
      </c>
      <c r="N84" s="319">
        <f t="shared" si="0"/>
        <v>1350900</v>
      </c>
      <c r="O84" s="320"/>
    </row>
    <row r="85" spans="2:15" s="12" customFormat="1" ht="24" customHeight="1" x14ac:dyDescent="0.15">
      <c r="B85" s="15"/>
      <c r="C85" s="213">
        <v>11</v>
      </c>
      <c r="D85" s="213"/>
      <c r="E85" s="143" t="s">
        <v>7</v>
      </c>
      <c r="F85" s="144"/>
      <c r="G85" s="145">
        <v>50000</v>
      </c>
      <c r="H85" s="344"/>
      <c r="I85" s="344"/>
      <c r="J85" s="146">
        <f>G85+H75+I75</f>
        <v>114200</v>
      </c>
      <c r="K85" s="281"/>
      <c r="L85" s="282"/>
      <c r="M85" s="146">
        <f>J85+K75</f>
        <v>122300</v>
      </c>
      <c r="N85" s="319">
        <f t="shared" si="0"/>
        <v>1410900</v>
      </c>
      <c r="O85" s="320"/>
    </row>
    <row r="86" spans="2:15" s="12" customFormat="1" ht="24" customHeight="1" x14ac:dyDescent="0.15">
      <c r="B86" s="15"/>
      <c r="C86" s="213">
        <v>12</v>
      </c>
      <c r="D86" s="213"/>
      <c r="E86" s="143" t="s">
        <v>37</v>
      </c>
      <c r="F86" s="144"/>
      <c r="G86" s="145">
        <v>57000</v>
      </c>
      <c r="H86" s="344"/>
      <c r="I86" s="344"/>
      <c r="J86" s="146">
        <f>G86+H75+I75</f>
        <v>121200</v>
      </c>
      <c r="K86" s="281"/>
      <c r="L86" s="282"/>
      <c r="M86" s="146">
        <f>J86+K75</f>
        <v>129300</v>
      </c>
      <c r="N86" s="319">
        <f t="shared" si="0"/>
        <v>1494900</v>
      </c>
      <c r="O86" s="320"/>
    </row>
    <row r="87" spans="2:15" s="12" customFormat="1" ht="24" customHeight="1" x14ac:dyDescent="0.15">
      <c r="B87" s="15"/>
      <c r="C87" s="213">
        <v>13</v>
      </c>
      <c r="D87" s="213"/>
      <c r="E87" s="143" t="s">
        <v>55</v>
      </c>
      <c r="F87" s="144"/>
      <c r="G87" s="145">
        <v>58400</v>
      </c>
      <c r="H87" s="344"/>
      <c r="I87" s="344"/>
      <c r="J87" s="146">
        <f>G87+H75+I75</f>
        <v>122600</v>
      </c>
      <c r="K87" s="283"/>
      <c r="L87" s="284"/>
      <c r="M87" s="146">
        <f>J87+K75</f>
        <v>130700</v>
      </c>
      <c r="N87" s="319">
        <f t="shared" si="0"/>
        <v>1511700</v>
      </c>
      <c r="O87" s="320"/>
    </row>
    <row r="88" spans="2:15" s="12" customFormat="1" ht="22.5" customHeight="1" x14ac:dyDescent="0.15">
      <c r="B88" s="169" t="s">
        <v>89</v>
      </c>
      <c r="C88" s="131"/>
      <c r="D88" s="131"/>
      <c r="E88" s="130"/>
      <c r="F88" s="130"/>
      <c r="G88" s="15"/>
      <c r="H88" s="15"/>
      <c r="I88" s="15"/>
      <c r="J88" s="15"/>
      <c r="K88" s="15"/>
      <c r="L88" s="15"/>
      <c r="M88" s="15"/>
      <c r="N88" s="15"/>
      <c r="O88" s="15"/>
    </row>
    <row r="89" spans="2:15" s="12" customFormat="1" ht="24" customHeight="1" x14ac:dyDescent="0.15">
      <c r="C89" s="339" t="s">
        <v>52</v>
      </c>
      <c r="D89" s="340"/>
      <c r="E89" s="341"/>
      <c r="F89" s="257" t="s">
        <v>58</v>
      </c>
      <c r="G89" s="302"/>
      <c r="H89" s="302"/>
      <c r="I89" s="302"/>
      <c r="J89" s="302"/>
      <c r="K89" s="302"/>
      <c r="L89" s="302"/>
      <c r="M89" s="258"/>
      <c r="N89" s="321" t="s">
        <v>27</v>
      </c>
      <c r="O89" s="322"/>
    </row>
    <row r="90" spans="2:15" s="12" customFormat="1" ht="24" customHeight="1" x14ac:dyDescent="0.15">
      <c r="C90" s="313"/>
      <c r="D90" s="342"/>
      <c r="E90" s="343"/>
      <c r="F90" s="325" t="s">
        <v>28</v>
      </c>
      <c r="G90" s="315"/>
      <c r="H90" s="218" t="s">
        <v>29</v>
      </c>
      <c r="I90" s="218" t="s">
        <v>30</v>
      </c>
      <c r="J90" s="218" t="s">
        <v>31</v>
      </c>
      <c r="K90" s="257" t="s">
        <v>32</v>
      </c>
      <c r="L90" s="258"/>
      <c r="M90" s="218" t="s">
        <v>33</v>
      </c>
      <c r="N90" s="325"/>
      <c r="O90" s="315"/>
    </row>
    <row r="91" spans="2:15" s="12" customFormat="1" ht="24" customHeight="1" x14ac:dyDescent="0.15">
      <c r="C91" s="217">
        <v>1</v>
      </c>
      <c r="D91" s="217"/>
      <c r="E91" s="138" t="s">
        <v>40</v>
      </c>
      <c r="F91" s="139"/>
      <c r="G91" s="220" t="s">
        <v>112</v>
      </c>
      <c r="H91" s="141"/>
      <c r="I91" s="141"/>
      <c r="J91" s="141">
        <v>142400</v>
      </c>
      <c r="K91" s="224"/>
      <c r="L91" s="140"/>
      <c r="M91" s="141">
        <f>J91+$K$96</f>
        <v>142400</v>
      </c>
      <c r="N91" s="279">
        <f>J91*7+M91*5</f>
        <v>1708800</v>
      </c>
      <c r="O91" s="280"/>
    </row>
    <row r="92" spans="2:15" s="12" customFormat="1" ht="24" customHeight="1" x14ac:dyDescent="0.15">
      <c r="C92" s="213">
        <v>2</v>
      </c>
      <c r="D92" s="213"/>
      <c r="E92" s="143" t="s">
        <v>41</v>
      </c>
      <c r="F92" s="144"/>
      <c r="G92" s="145">
        <v>26000</v>
      </c>
      <c r="H92" s="149"/>
      <c r="I92" s="149"/>
      <c r="J92" s="146">
        <f>G92+$H$96+$I$96</f>
        <v>154400</v>
      </c>
      <c r="K92" s="226"/>
      <c r="L92" s="225"/>
      <c r="M92" s="141">
        <f t="shared" ref="M92:M103" si="1">J92+$K$96</f>
        <v>154400</v>
      </c>
      <c r="N92" s="319">
        <f t="shared" ref="N92:N103" si="2">J92*7+M92*5</f>
        <v>1852800</v>
      </c>
      <c r="O92" s="320"/>
    </row>
    <row r="93" spans="2:15" s="12" customFormat="1" ht="24" customHeight="1" x14ac:dyDescent="0.15">
      <c r="C93" s="213">
        <v>3</v>
      </c>
      <c r="D93" s="213"/>
      <c r="E93" s="143" t="s">
        <v>42</v>
      </c>
      <c r="F93" s="144"/>
      <c r="G93" s="145">
        <v>32000</v>
      </c>
      <c r="H93" s="149"/>
      <c r="I93" s="149"/>
      <c r="J93" s="146">
        <f>G93+$H$96+$I$96</f>
        <v>160400</v>
      </c>
      <c r="K93" s="226"/>
      <c r="L93" s="225"/>
      <c r="M93" s="141">
        <f t="shared" si="1"/>
        <v>160400</v>
      </c>
      <c r="N93" s="319">
        <f t="shared" si="2"/>
        <v>1924800</v>
      </c>
      <c r="O93" s="320"/>
    </row>
    <row r="94" spans="2:15" s="12" customFormat="1" ht="24" customHeight="1" x14ac:dyDescent="0.15">
      <c r="C94" s="213">
        <v>4</v>
      </c>
      <c r="D94" s="213"/>
      <c r="E94" s="143" t="s">
        <v>8</v>
      </c>
      <c r="F94" s="144"/>
      <c r="G94" s="145">
        <v>38000</v>
      </c>
      <c r="H94" s="149"/>
      <c r="I94" s="149"/>
      <c r="J94" s="146">
        <f t="shared" ref="J94:J100" si="3">G94+$H$96+$I$96</f>
        <v>166400</v>
      </c>
      <c r="K94" s="226"/>
      <c r="L94" s="225"/>
      <c r="M94" s="141">
        <f t="shared" si="1"/>
        <v>166400</v>
      </c>
      <c r="N94" s="319">
        <f t="shared" si="2"/>
        <v>1996800</v>
      </c>
      <c r="O94" s="320"/>
    </row>
    <row r="95" spans="2:15" s="12" customFormat="1" ht="24" customHeight="1" x14ac:dyDescent="0.15">
      <c r="C95" s="213">
        <v>5</v>
      </c>
      <c r="D95" s="213"/>
      <c r="E95" s="143" t="s">
        <v>9</v>
      </c>
      <c r="F95" s="144"/>
      <c r="G95" s="145">
        <v>44000</v>
      </c>
      <c r="H95" s="149"/>
      <c r="I95" s="149"/>
      <c r="J95" s="146">
        <f t="shared" si="3"/>
        <v>172400</v>
      </c>
      <c r="K95" s="226"/>
      <c r="L95" s="225"/>
      <c r="M95" s="141">
        <f t="shared" si="1"/>
        <v>172400</v>
      </c>
      <c r="N95" s="319">
        <f t="shared" si="2"/>
        <v>2068800</v>
      </c>
      <c r="O95" s="320"/>
    </row>
    <row r="96" spans="2:15" s="12" customFormat="1" ht="24" customHeight="1" x14ac:dyDescent="0.15">
      <c r="C96" s="213">
        <v>6</v>
      </c>
      <c r="D96" s="213"/>
      <c r="E96" s="143" t="s">
        <v>10</v>
      </c>
      <c r="F96" s="144"/>
      <c r="G96" s="145">
        <v>50000</v>
      </c>
      <c r="H96" s="149">
        <v>87400</v>
      </c>
      <c r="I96" s="149">
        <v>41000</v>
      </c>
      <c r="J96" s="146">
        <f t="shared" si="3"/>
        <v>178400</v>
      </c>
      <c r="K96" s="226"/>
      <c r="L96" s="225">
        <v>16200</v>
      </c>
      <c r="M96" s="141">
        <f t="shared" si="1"/>
        <v>178400</v>
      </c>
      <c r="N96" s="319">
        <f t="shared" si="2"/>
        <v>2140800</v>
      </c>
      <c r="O96" s="320"/>
    </row>
    <row r="97" spans="1:15" s="12" customFormat="1" ht="24" customHeight="1" x14ac:dyDescent="0.15">
      <c r="C97" s="213">
        <v>7</v>
      </c>
      <c r="D97" s="213"/>
      <c r="E97" s="143" t="s">
        <v>11</v>
      </c>
      <c r="F97" s="144"/>
      <c r="G97" s="145">
        <v>60000</v>
      </c>
      <c r="H97" s="149"/>
      <c r="I97" s="149"/>
      <c r="J97" s="146">
        <f t="shared" si="3"/>
        <v>188400</v>
      </c>
      <c r="K97" s="226"/>
      <c r="L97" s="225"/>
      <c r="M97" s="141">
        <f t="shared" si="1"/>
        <v>188400</v>
      </c>
      <c r="N97" s="319">
        <f t="shared" si="2"/>
        <v>2260800</v>
      </c>
      <c r="O97" s="320"/>
    </row>
    <row r="98" spans="1:15" s="12" customFormat="1" ht="24" customHeight="1" x14ac:dyDescent="0.15">
      <c r="C98" s="213">
        <v>8</v>
      </c>
      <c r="D98" s="213"/>
      <c r="E98" s="143" t="s">
        <v>12</v>
      </c>
      <c r="F98" s="144"/>
      <c r="G98" s="145">
        <v>70000</v>
      </c>
      <c r="H98" s="149" t="s">
        <v>225</v>
      </c>
      <c r="I98" s="149" t="s">
        <v>102</v>
      </c>
      <c r="J98" s="146">
        <f t="shared" si="3"/>
        <v>198400</v>
      </c>
      <c r="K98" s="226"/>
      <c r="L98" s="166" t="s">
        <v>226</v>
      </c>
      <c r="M98" s="141">
        <f t="shared" si="1"/>
        <v>198400</v>
      </c>
      <c r="N98" s="319">
        <f t="shared" si="2"/>
        <v>2380800</v>
      </c>
      <c r="O98" s="320"/>
    </row>
    <row r="99" spans="1:15" s="12" customFormat="1" ht="24" customHeight="1" x14ac:dyDescent="0.15">
      <c r="C99" s="213">
        <v>9</v>
      </c>
      <c r="D99" s="213"/>
      <c r="E99" s="143" t="s">
        <v>14</v>
      </c>
      <c r="F99" s="144"/>
      <c r="G99" s="145">
        <v>80000</v>
      </c>
      <c r="H99" s="221" t="s">
        <v>101</v>
      </c>
      <c r="I99" s="221" t="s">
        <v>101</v>
      </c>
      <c r="J99" s="146">
        <f t="shared" si="3"/>
        <v>208400</v>
      </c>
      <c r="K99" s="236"/>
      <c r="L99" s="167" t="s">
        <v>101</v>
      </c>
      <c r="M99" s="141">
        <f t="shared" si="1"/>
        <v>208400</v>
      </c>
      <c r="N99" s="319">
        <f t="shared" si="2"/>
        <v>2500800</v>
      </c>
      <c r="O99" s="320"/>
    </row>
    <row r="100" spans="1:15" s="12" customFormat="1" ht="24" customHeight="1" x14ac:dyDescent="0.15">
      <c r="C100" s="213">
        <v>10</v>
      </c>
      <c r="D100" s="213"/>
      <c r="E100" s="143" t="s">
        <v>15</v>
      </c>
      <c r="F100" s="144"/>
      <c r="G100" s="145">
        <v>90000</v>
      </c>
      <c r="H100" s="149"/>
      <c r="I100" s="149"/>
      <c r="J100" s="146">
        <f t="shared" si="3"/>
        <v>218400</v>
      </c>
      <c r="K100" s="226"/>
      <c r="L100" s="225"/>
      <c r="M100" s="141">
        <f t="shared" si="1"/>
        <v>218400</v>
      </c>
      <c r="N100" s="319">
        <f t="shared" si="2"/>
        <v>2620800</v>
      </c>
      <c r="O100" s="320"/>
    </row>
    <row r="101" spans="1:15" s="12" customFormat="1" ht="24" customHeight="1" x14ac:dyDescent="0.15">
      <c r="C101" s="213">
        <v>11</v>
      </c>
      <c r="D101" s="213"/>
      <c r="E101" s="143" t="s">
        <v>16</v>
      </c>
      <c r="F101" s="319">
        <v>100000</v>
      </c>
      <c r="G101" s="320"/>
      <c r="H101" s="149"/>
      <c r="I101" s="149"/>
      <c r="J101" s="146">
        <f>F101+$H$96+$I$96</f>
        <v>228400</v>
      </c>
      <c r="K101" s="226"/>
      <c r="L101" s="225"/>
      <c r="M101" s="141">
        <f t="shared" si="1"/>
        <v>228400</v>
      </c>
      <c r="N101" s="319">
        <f t="shared" si="2"/>
        <v>2740800</v>
      </c>
      <c r="O101" s="320"/>
    </row>
    <row r="102" spans="1:15" s="12" customFormat="1" ht="24" customHeight="1" x14ac:dyDescent="0.15">
      <c r="C102" s="213">
        <v>12</v>
      </c>
      <c r="D102" s="213"/>
      <c r="E102" s="143" t="s">
        <v>98</v>
      </c>
      <c r="F102" s="319">
        <v>114000</v>
      </c>
      <c r="G102" s="320"/>
      <c r="H102" s="149"/>
      <c r="I102" s="149"/>
      <c r="J102" s="146">
        <f>F102+$H$96+$I$96</f>
        <v>242400</v>
      </c>
      <c r="K102" s="226"/>
      <c r="L102" s="225"/>
      <c r="M102" s="141">
        <f t="shared" si="1"/>
        <v>242400</v>
      </c>
      <c r="N102" s="319">
        <f t="shared" si="2"/>
        <v>2908800</v>
      </c>
      <c r="O102" s="320"/>
    </row>
    <row r="103" spans="1:15" s="12" customFormat="1" ht="24" customHeight="1" x14ac:dyDescent="0.15">
      <c r="C103" s="213">
        <v>13</v>
      </c>
      <c r="D103" s="213"/>
      <c r="E103" s="143" t="s">
        <v>99</v>
      </c>
      <c r="F103" s="319">
        <v>116800</v>
      </c>
      <c r="G103" s="320"/>
      <c r="H103" s="150"/>
      <c r="I103" s="150"/>
      <c r="J103" s="146">
        <f>F103+$H$96+$I$96</f>
        <v>245200</v>
      </c>
      <c r="K103" s="229"/>
      <c r="L103" s="228"/>
      <c r="M103" s="146">
        <f t="shared" si="1"/>
        <v>245200</v>
      </c>
      <c r="N103" s="319">
        <f t="shared" si="2"/>
        <v>2942400</v>
      </c>
      <c r="O103" s="320"/>
    </row>
    <row r="104" spans="1:15" s="12" customFormat="1" ht="12" customHeight="1" x14ac:dyDescent="0.15">
      <c r="A104" s="348"/>
      <c r="B104" s="348"/>
      <c r="C104" s="348"/>
      <c r="D104" s="348"/>
      <c r="E104" s="348"/>
      <c r="F104" s="348"/>
      <c r="G104" s="348"/>
      <c r="H104" s="348"/>
      <c r="I104" s="348"/>
      <c r="J104" s="348"/>
      <c r="K104" s="348"/>
      <c r="L104" s="348"/>
      <c r="M104" s="348"/>
      <c r="N104" s="348"/>
      <c r="O104" s="348"/>
    </row>
    <row r="105" spans="1:15" s="12" customFormat="1" ht="14.25" customHeight="1" x14ac:dyDescent="0.2">
      <c r="A105" s="349" t="s">
        <v>220</v>
      </c>
      <c r="B105" s="349"/>
      <c r="C105" s="349"/>
      <c r="D105" s="349"/>
      <c r="E105" s="349"/>
      <c r="F105" s="349"/>
      <c r="G105" s="349"/>
      <c r="H105" s="349"/>
      <c r="I105" s="349"/>
      <c r="J105" s="349"/>
      <c r="K105" s="349"/>
      <c r="L105" s="349"/>
      <c r="M105" s="349"/>
      <c r="N105" s="349"/>
      <c r="O105" s="349"/>
    </row>
    <row r="106" spans="1:15" s="12" customFormat="1" ht="16.5" customHeight="1" x14ac:dyDescent="0.15">
      <c r="B106" s="30"/>
      <c r="C106" s="131"/>
      <c r="D106" s="15" t="s">
        <v>211</v>
      </c>
      <c r="E106" s="15"/>
      <c r="F106" s="15"/>
      <c r="G106" s="15"/>
      <c r="H106" s="15"/>
      <c r="I106" s="15"/>
      <c r="J106" s="15"/>
      <c r="K106" s="15"/>
      <c r="L106" s="15"/>
      <c r="M106" s="15"/>
      <c r="N106" s="15"/>
      <c r="O106" s="15"/>
    </row>
    <row r="107" spans="1:15" s="12" customFormat="1" ht="16.5" customHeight="1" x14ac:dyDescent="0.15">
      <c r="B107" s="30"/>
      <c r="C107" s="131"/>
      <c r="D107" s="15" t="s">
        <v>114</v>
      </c>
      <c r="E107" s="15"/>
      <c r="F107" s="15"/>
      <c r="G107" s="15"/>
      <c r="H107" s="15"/>
      <c r="I107" s="15"/>
      <c r="J107" s="15"/>
      <c r="K107" s="15"/>
      <c r="L107" s="15"/>
      <c r="M107" s="15"/>
      <c r="N107" s="15"/>
      <c r="O107" s="15"/>
    </row>
    <row r="108" spans="1:15" s="12" customFormat="1" ht="16.5" customHeight="1" x14ac:dyDescent="0.15">
      <c r="B108" s="30"/>
      <c r="C108" s="131"/>
      <c r="D108" s="15" t="s">
        <v>115</v>
      </c>
      <c r="E108" s="15"/>
      <c r="F108" s="15"/>
      <c r="G108" s="15"/>
      <c r="H108" s="15"/>
      <c r="I108" s="15"/>
      <c r="J108" s="15"/>
      <c r="K108" s="15"/>
      <c r="L108" s="15"/>
      <c r="M108" s="15"/>
      <c r="N108" s="15"/>
      <c r="O108" s="15"/>
    </row>
    <row r="109" spans="1:15" s="12" customFormat="1" ht="16.5" customHeight="1" x14ac:dyDescent="0.15">
      <c r="B109" s="30"/>
      <c r="C109" s="131"/>
      <c r="D109" s="15"/>
      <c r="E109" s="15"/>
      <c r="F109" s="15"/>
      <c r="G109" s="15"/>
      <c r="H109" s="15"/>
      <c r="I109" s="15"/>
      <c r="J109" s="15"/>
      <c r="K109" s="15"/>
      <c r="L109" s="15"/>
      <c r="M109" s="15"/>
      <c r="N109" s="15"/>
      <c r="O109" s="15"/>
    </row>
    <row r="110" spans="1:15" s="12" customFormat="1" ht="22.5" customHeight="1" x14ac:dyDescent="0.15">
      <c r="B110" s="169" t="s">
        <v>59</v>
      </c>
      <c r="C110" s="131"/>
      <c r="D110" s="131"/>
      <c r="E110" s="15"/>
      <c r="F110" s="15"/>
      <c r="G110" s="15"/>
      <c r="H110" s="15"/>
      <c r="I110" s="15"/>
      <c r="J110" s="15"/>
      <c r="K110" s="15"/>
      <c r="L110" s="15"/>
      <c r="M110" s="15"/>
      <c r="N110" s="15"/>
      <c r="O110" s="15"/>
    </row>
    <row r="111" spans="1:15" s="12" customFormat="1" ht="16.5" customHeight="1" x14ac:dyDescent="0.15">
      <c r="A111" s="20"/>
      <c r="B111" s="32"/>
      <c r="C111" s="153"/>
      <c r="D111" s="154" t="s">
        <v>18</v>
      </c>
      <c r="E111" s="15"/>
      <c r="F111" s="15"/>
      <c r="G111" s="15"/>
      <c r="H111" s="15"/>
      <c r="I111" s="15"/>
      <c r="J111" s="15"/>
      <c r="K111" s="15"/>
      <c r="L111" s="15"/>
      <c r="M111" s="15"/>
      <c r="N111" s="15"/>
      <c r="O111" s="15"/>
    </row>
    <row r="112" spans="1:15" s="12" customFormat="1" ht="16.5" customHeight="1" x14ac:dyDescent="0.15">
      <c r="A112" s="20"/>
      <c r="B112" s="32"/>
      <c r="C112" s="153"/>
      <c r="D112" s="154"/>
      <c r="E112" s="15"/>
      <c r="F112" s="15"/>
      <c r="G112" s="15"/>
      <c r="H112" s="15"/>
      <c r="I112" s="15"/>
      <c r="J112" s="15"/>
      <c r="K112" s="15"/>
      <c r="L112" s="15"/>
      <c r="M112" s="15"/>
      <c r="N112" s="15"/>
      <c r="O112" s="15"/>
    </row>
    <row r="113" spans="1:15" s="12" customFormat="1" ht="16.5" customHeight="1" x14ac:dyDescent="0.15">
      <c r="A113" s="20"/>
      <c r="B113" s="32"/>
      <c r="C113" s="153"/>
      <c r="D113" s="154"/>
      <c r="E113" s="15"/>
      <c r="F113" s="15"/>
      <c r="G113" s="15"/>
      <c r="H113" s="15"/>
      <c r="I113" s="15"/>
      <c r="J113" s="15"/>
      <c r="K113" s="15"/>
      <c r="L113" s="15"/>
      <c r="M113" s="15"/>
      <c r="N113" s="15"/>
      <c r="O113" s="15"/>
    </row>
    <row r="114" spans="1:15" s="12" customFormat="1" ht="27" customHeight="1" x14ac:dyDescent="0.15">
      <c r="B114" s="169" t="s">
        <v>60</v>
      </c>
      <c r="C114" s="131"/>
      <c r="D114" s="131"/>
      <c r="E114" s="130"/>
      <c r="F114" s="130"/>
      <c r="G114" s="15"/>
      <c r="H114" s="15"/>
      <c r="I114" s="15"/>
      <c r="J114" s="15"/>
      <c r="K114" s="15"/>
      <c r="L114" s="15"/>
      <c r="M114" s="15"/>
      <c r="N114" s="15"/>
      <c r="O114" s="15"/>
    </row>
    <row r="115" spans="1:15" s="12" customFormat="1" ht="24" customHeight="1" x14ac:dyDescent="0.15">
      <c r="C115" s="339" t="s">
        <v>52</v>
      </c>
      <c r="D115" s="340"/>
      <c r="E115" s="341"/>
      <c r="F115" s="257" t="s">
        <v>26</v>
      </c>
      <c r="G115" s="302"/>
      <c r="H115" s="302"/>
      <c r="I115" s="302"/>
      <c r="J115" s="302"/>
      <c r="K115" s="302"/>
      <c r="L115" s="302"/>
      <c r="M115" s="258"/>
      <c r="N115" s="321" t="s">
        <v>27</v>
      </c>
      <c r="O115" s="322"/>
    </row>
    <row r="116" spans="1:15" s="12" customFormat="1" ht="24" customHeight="1" x14ac:dyDescent="0.15">
      <c r="C116" s="313"/>
      <c r="D116" s="342"/>
      <c r="E116" s="343"/>
      <c r="F116" s="325" t="s">
        <v>28</v>
      </c>
      <c r="G116" s="315"/>
      <c r="H116" s="218" t="s">
        <v>29</v>
      </c>
      <c r="I116" s="218" t="s">
        <v>30</v>
      </c>
      <c r="J116" s="218" t="s">
        <v>31</v>
      </c>
      <c r="K116" s="257" t="s">
        <v>32</v>
      </c>
      <c r="L116" s="258"/>
      <c r="M116" s="218" t="s">
        <v>33</v>
      </c>
      <c r="N116" s="325"/>
      <c r="O116" s="315"/>
    </row>
    <row r="117" spans="1:15" s="12" customFormat="1" ht="24" customHeight="1" x14ac:dyDescent="0.15">
      <c r="C117" s="218">
        <v>1</v>
      </c>
      <c r="D117" s="218"/>
      <c r="E117" s="143" t="s">
        <v>34</v>
      </c>
      <c r="F117" s="144"/>
      <c r="G117" s="145">
        <v>10000</v>
      </c>
      <c r="H117" s="345">
        <v>43700</v>
      </c>
      <c r="I117" s="345">
        <v>41000</v>
      </c>
      <c r="J117" s="146">
        <f>G117+H117+I117</f>
        <v>94700</v>
      </c>
      <c r="K117" s="279">
        <v>8100</v>
      </c>
      <c r="L117" s="280"/>
      <c r="M117" s="146">
        <f>J117+K117</f>
        <v>102800</v>
      </c>
      <c r="N117" s="319">
        <f t="shared" ref="N117:N129" si="4">J117*7+M117*5</f>
        <v>1176900</v>
      </c>
      <c r="O117" s="320"/>
    </row>
    <row r="118" spans="1:15" s="12" customFormat="1" ht="24" customHeight="1" x14ac:dyDescent="0.15">
      <c r="C118" s="213">
        <v>2</v>
      </c>
      <c r="D118" s="213"/>
      <c r="E118" s="143" t="s">
        <v>35</v>
      </c>
      <c r="F118" s="144"/>
      <c r="G118" s="145">
        <v>13000</v>
      </c>
      <c r="H118" s="346"/>
      <c r="I118" s="346"/>
      <c r="J118" s="146">
        <f>G118+H117+I117</f>
        <v>97700</v>
      </c>
      <c r="K118" s="281"/>
      <c r="L118" s="282"/>
      <c r="M118" s="146">
        <f>J118+K117</f>
        <v>105800</v>
      </c>
      <c r="N118" s="319">
        <f t="shared" si="4"/>
        <v>1212900</v>
      </c>
      <c r="O118" s="320"/>
    </row>
    <row r="119" spans="1:15" s="12" customFormat="1" ht="24" customHeight="1" x14ac:dyDescent="0.15">
      <c r="C119" s="213">
        <v>3</v>
      </c>
      <c r="D119" s="213"/>
      <c r="E119" s="143" t="s">
        <v>36</v>
      </c>
      <c r="F119" s="144"/>
      <c r="G119" s="145">
        <v>16000</v>
      </c>
      <c r="H119" s="346"/>
      <c r="I119" s="346"/>
      <c r="J119" s="146">
        <f>G119+H117+I117</f>
        <v>100700</v>
      </c>
      <c r="K119" s="281"/>
      <c r="L119" s="282"/>
      <c r="M119" s="146">
        <f>J119+K117</f>
        <v>108800</v>
      </c>
      <c r="N119" s="319">
        <f t="shared" si="4"/>
        <v>1248900</v>
      </c>
      <c r="O119" s="320"/>
    </row>
    <row r="120" spans="1:15" s="12" customFormat="1" ht="24" customHeight="1" x14ac:dyDescent="0.15">
      <c r="C120" s="213">
        <v>4</v>
      </c>
      <c r="D120" s="213"/>
      <c r="E120" s="143" t="s">
        <v>0</v>
      </c>
      <c r="F120" s="144"/>
      <c r="G120" s="145">
        <v>19000</v>
      </c>
      <c r="H120" s="346"/>
      <c r="I120" s="346"/>
      <c r="J120" s="146">
        <f>G120+H117+I117</f>
        <v>103700</v>
      </c>
      <c r="K120" s="281"/>
      <c r="L120" s="282"/>
      <c r="M120" s="146">
        <f>J120+K117</f>
        <v>111800</v>
      </c>
      <c r="N120" s="319">
        <f t="shared" si="4"/>
        <v>1284900</v>
      </c>
      <c r="O120" s="320"/>
    </row>
    <row r="121" spans="1:15" s="12" customFormat="1" ht="24" customHeight="1" x14ac:dyDescent="0.15">
      <c r="C121" s="213">
        <v>5</v>
      </c>
      <c r="D121" s="213"/>
      <c r="E121" s="143" t="s">
        <v>1</v>
      </c>
      <c r="F121" s="144"/>
      <c r="G121" s="145">
        <v>22000</v>
      </c>
      <c r="H121" s="346"/>
      <c r="I121" s="346"/>
      <c r="J121" s="146">
        <f>G121+H117+I117</f>
        <v>106700</v>
      </c>
      <c r="K121" s="281"/>
      <c r="L121" s="282"/>
      <c r="M121" s="146">
        <f>J121+K117</f>
        <v>114800</v>
      </c>
      <c r="N121" s="319">
        <f t="shared" si="4"/>
        <v>1320900</v>
      </c>
      <c r="O121" s="320"/>
    </row>
    <row r="122" spans="1:15" s="12" customFormat="1" ht="24" customHeight="1" x14ac:dyDescent="0.15">
      <c r="C122" s="213">
        <v>6</v>
      </c>
      <c r="D122" s="213"/>
      <c r="E122" s="143" t="s">
        <v>2</v>
      </c>
      <c r="F122" s="144"/>
      <c r="G122" s="145">
        <v>25000</v>
      </c>
      <c r="H122" s="346"/>
      <c r="I122" s="346"/>
      <c r="J122" s="146">
        <f>G122+H117+I117</f>
        <v>109700</v>
      </c>
      <c r="K122" s="281"/>
      <c r="L122" s="282"/>
      <c r="M122" s="146">
        <f>J122+K117</f>
        <v>117800</v>
      </c>
      <c r="N122" s="319">
        <f t="shared" si="4"/>
        <v>1356900</v>
      </c>
      <c r="O122" s="320"/>
    </row>
    <row r="123" spans="1:15" s="12" customFormat="1" ht="24" customHeight="1" x14ac:dyDescent="0.15">
      <c r="C123" s="213">
        <v>7</v>
      </c>
      <c r="D123" s="213"/>
      <c r="E123" s="143" t="s">
        <v>3</v>
      </c>
      <c r="F123" s="144"/>
      <c r="G123" s="145">
        <v>30000</v>
      </c>
      <c r="H123" s="346"/>
      <c r="I123" s="346"/>
      <c r="J123" s="146">
        <f>G123+H117+I117</f>
        <v>114700</v>
      </c>
      <c r="K123" s="281"/>
      <c r="L123" s="282"/>
      <c r="M123" s="146">
        <f>J123+K117</f>
        <v>122800</v>
      </c>
      <c r="N123" s="319">
        <f t="shared" si="4"/>
        <v>1416900</v>
      </c>
      <c r="O123" s="320"/>
    </row>
    <row r="124" spans="1:15" s="12" customFormat="1" ht="24" customHeight="1" x14ac:dyDescent="0.15">
      <c r="C124" s="213">
        <v>8</v>
      </c>
      <c r="D124" s="213"/>
      <c r="E124" s="143" t="s">
        <v>4</v>
      </c>
      <c r="F124" s="144"/>
      <c r="G124" s="145">
        <v>35000</v>
      </c>
      <c r="H124" s="346"/>
      <c r="I124" s="346"/>
      <c r="J124" s="146">
        <f>G124+H117+I117</f>
        <v>119700</v>
      </c>
      <c r="K124" s="281"/>
      <c r="L124" s="282"/>
      <c r="M124" s="146">
        <f>J124+K117</f>
        <v>127800</v>
      </c>
      <c r="N124" s="319">
        <f t="shared" si="4"/>
        <v>1476900</v>
      </c>
      <c r="O124" s="320"/>
    </row>
    <row r="125" spans="1:15" s="12" customFormat="1" ht="24" customHeight="1" x14ac:dyDescent="0.15">
      <c r="C125" s="213">
        <v>9</v>
      </c>
      <c r="D125" s="213"/>
      <c r="E125" s="143" t="s">
        <v>5</v>
      </c>
      <c r="F125" s="144"/>
      <c r="G125" s="145">
        <v>40000</v>
      </c>
      <c r="H125" s="346"/>
      <c r="I125" s="346"/>
      <c r="J125" s="146">
        <f>G125+H117+I117</f>
        <v>124700</v>
      </c>
      <c r="K125" s="281"/>
      <c r="L125" s="282"/>
      <c r="M125" s="146">
        <f>J125+K117</f>
        <v>132800</v>
      </c>
      <c r="N125" s="319">
        <f t="shared" si="4"/>
        <v>1536900</v>
      </c>
      <c r="O125" s="320"/>
    </row>
    <row r="126" spans="1:15" s="12" customFormat="1" ht="24" customHeight="1" x14ac:dyDescent="0.15">
      <c r="C126" s="213">
        <v>10</v>
      </c>
      <c r="D126" s="213"/>
      <c r="E126" s="143" t="s">
        <v>6</v>
      </c>
      <c r="F126" s="144"/>
      <c r="G126" s="145">
        <v>45000</v>
      </c>
      <c r="H126" s="346"/>
      <c r="I126" s="346"/>
      <c r="J126" s="146">
        <f>G126+H117+I117</f>
        <v>129700</v>
      </c>
      <c r="K126" s="281"/>
      <c r="L126" s="282"/>
      <c r="M126" s="146">
        <f>J126+K117</f>
        <v>137800</v>
      </c>
      <c r="N126" s="319">
        <f t="shared" si="4"/>
        <v>1596900</v>
      </c>
      <c r="O126" s="320"/>
    </row>
    <row r="127" spans="1:15" s="12" customFormat="1" ht="24" customHeight="1" x14ac:dyDescent="0.15">
      <c r="C127" s="213">
        <v>11</v>
      </c>
      <c r="D127" s="155"/>
      <c r="E127" s="143" t="s">
        <v>7</v>
      </c>
      <c r="F127" s="144"/>
      <c r="G127" s="145">
        <v>50000</v>
      </c>
      <c r="H127" s="346"/>
      <c r="I127" s="346"/>
      <c r="J127" s="146">
        <f>G127+H117+I117</f>
        <v>134700</v>
      </c>
      <c r="K127" s="281"/>
      <c r="L127" s="282"/>
      <c r="M127" s="146">
        <f>J127+K117</f>
        <v>142800</v>
      </c>
      <c r="N127" s="319">
        <f t="shared" si="4"/>
        <v>1656900</v>
      </c>
      <c r="O127" s="320"/>
    </row>
    <row r="128" spans="1:15" s="12" customFormat="1" ht="24" customHeight="1" x14ac:dyDescent="0.15">
      <c r="C128" s="213">
        <v>12</v>
      </c>
      <c r="D128" s="155"/>
      <c r="E128" s="143" t="s">
        <v>37</v>
      </c>
      <c r="F128" s="144"/>
      <c r="G128" s="145">
        <v>57000</v>
      </c>
      <c r="H128" s="346"/>
      <c r="I128" s="346"/>
      <c r="J128" s="146">
        <f>G128+H117+I117</f>
        <v>141700</v>
      </c>
      <c r="K128" s="281"/>
      <c r="L128" s="282"/>
      <c r="M128" s="146">
        <f>J128+K117</f>
        <v>149800</v>
      </c>
      <c r="N128" s="319">
        <f t="shared" si="4"/>
        <v>1740900</v>
      </c>
      <c r="O128" s="320"/>
    </row>
    <row r="129" spans="1:15" s="12" customFormat="1" ht="24" customHeight="1" x14ac:dyDescent="0.15">
      <c r="C129" s="213">
        <v>13</v>
      </c>
      <c r="D129" s="155"/>
      <c r="E129" s="143" t="s">
        <v>55</v>
      </c>
      <c r="F129" s="144"/>
      <c r="G129" s="145">
        <v>58400</v>
      </c>
      <c r="H129" s="347"/>
      <c r="I129" s="347"/>
      <c r="J129" s="146">
        <f>G129+H117+I117</f>
        <v>143100</v>
      </c>
      <c r="K129" s="283"/>
      <c r="L129" s="284"/>
      <c r="M129" s="146">
        <f>J129+K117</f>
        <v>151200</v>
      </c>
      <c r="N129" s="319">
        <f t="shared" si="4"/>
        <v>1757700</v>
      </c>
      <c r="O129" s="320"/>
    </row>
    <row r="130" spans="1:15" s="12" customFormat="1" ht="22.5" customHeight="1" x14ac:dyDescent="0.15">
      <c r="C130" s="163"/>
      <c r="D130" s="164"/>
      <c r="E130" s="165"/>
      <c r="F130" s="165"/>
      <c r="G130" s="166"/>
      <c r="H130" s="167"/>
      <c r="I130" s="168"/>
      <c r="J130" s="166"/>
      <c r="K130" s="167"/>
      <c r="L130" s="167"/>
      <c r="M130" s="166"/>
      <c r="N130" s="167"/>
      <c r="O130" s="167"/>
    </row>
    <row r="131" spans="1:15" s="12" customFormat="1" ht="22.5" customHeight="1" x14ac:dyDescent="0.15">
      <c r="A131" s="152" t="s">
        <v>54</v>
      </c>
      <c r="B131" s="15"/>
      <c r="C131" s="15"/>
      <c r="D131" s="15"/>
      <c r="E131" s="15"/>
      <c r="F131" s="15"/>
      <c r="G131" s="15"/>
      <c r="H131" s="15"/>
      <c r="I131" s="15"/>
      <c r="J131" s="15"/>
    </row>
    <row r="132" spans="1:15" s="12" customFormat="1" ht="22.5" customHeight="1" x14ac:dyDescent="0.15">
      <c r="A132" s="29"/>
      <c r="B132" s="15"/>
      <c r="C132" s="14" t="s">
        <v>209</v>
      </c>
      <c r="D132" s="14"/>
      <c r="E132" s="15"/>
      <c r="F132" s="15"/>
      <c r="G132" s="15"/>
      <c r="H132" s="15"/>
      <c r="I132" s="15"/>
      <c r="J132" s="15"/>
      <c r="K132" s="15"/>
      <c r="L132" s="15"/>
      <c r="M132" s="15"/>
      <c r="N132" s="15"/>
      <c r="O132" s="15"/>
    </row>
    <row r="133" spans="1:15" s="12" customFormat="1" ht="16.5" customHeight="1" x14ac:dyDescent="0.15">
      <c r="A133" s="14"/>
      <c r="B133" s="15"/>
      <c r="C133" s="15"/>
      <c r="D133" s="15"/>
      <c r="E133" s="15"/>
      <c r="F133" s="15"/>
      <c r="G133" s="15"/>
      <c r="H133" s="15"/>
      <c r="I133" s="15"/>
      <c r="J133" s="15"/>
      <c r="K133" s="15"/>
      <c r="L133" s="15"/>
      <c r="M133" s="15"/>
      <c r="N133" s="15"/>
      <c r="O133" s="15"/>
    </row>
    <row r="134" spans="1:15" s="12" customFormat="1" ht="27.75" customHeight="1" x14ac:dyDescent="0.15">
      <c r="B134" s="169" t="s">
        <v>110</v>
      </c>
      <c r="C134" s="131"/>
      <c r="D134" s="131"/>
      <c r="E134" s="15"/>
      <c r="F134" s="15"/>
      <c r="G134" s="15"/>
      <c r="H134" s="15"/>
      <c r="I134" s="15"/>
      <c r="J134" s="15"/>
      <c r="K134" s="15"/>
      <c r="L134" s="15"/>
      <c r="M134" s="15"/>
      <c r="N134" s="15"/>
      <c r="O134" s="15"/>
    </row>
    <row r="135" spans="1:15" s="12" customFormat="1" ht="24" customHeight="1" x14ac:dyDescent="0.15">
      <c r="C135" s="339" t="s">
        <v>52</v>
      </c>
      <c r="D135" s="340"/>
      <c r="E135" s="341"/>
      <c r="F135" s="257" t="s">
        <v>26</v>
      </c>
      <c r="G135" s="302"/>
      <c r="H135" s="302"/>
      <c r="I135" s="302"/>
      <c r="J135" s="302"/>
      <c r="K135" s="302"/>
      <c r="L135" s="302"/>
      <c r="M135" s="258"/>
      <c r="N135" s="321" t="s">
        <v>27</v>
      </c>
      <c r="O135" s="322"/>
    </row>
    <row r="136" spans="1:15" s="12" customFormat="1" ht="24" customHeight="1" x14ac:dyDescent="0.15">
      <c r="C136" s="313"/>
      <c r="D136" s="342"/>
      <c r="E136" s="343"/>
      <c r="F136" s="325" t="s">
        <v>28</v>
      </c>
      <c r="G136" s="315"/>
      <c r="H136" s="218" t="s">
        <v>29</v>
      </c>
      <c r="I136" s="218" t="s">
        <v>30</v>
      </c>
      <c r="J136" s="218" t="s">
        <v>31</v>
      </c>
      <c r="K136" s="257" t="s">
        <v>32</v>
      </c>
      <c r="L136" s="258"/>
      <c r="M136" s="218" t="s">
        <v>33</v>
      </c>
      <c r="N136" s="325"/>
      <c r="O136" s="315"/>
    </row>
    <row r="137" spans="1:15" s="12" customFormat="1" ht="24" customHeight="1" x14ac:dyDescent="0.15">
      <c r="C137" s="217">
        <v>1</v>
      </c>
      <c r="D137" s="217"/>
      <c r="E137" s="138" t="s">
        <v>34</v>
      </c>
      <c r="F137" s="139"/>
      <c r="G137" s="140">
        <v>10000</v>
      </c>
      <c r="H137" s="344">
        <v>43700</v>
      </c>
      <c r="I137" s="344">
        <v>20500</v>
      </c>
      <c r="J137" s="141">
        <f>G137+H137+I137</f>
        <v>74200</v>
      </c>
      <c r="K137" s="279">
        <v>8100</v>
      </c>
      <c r="L137" s="280"/>
      <c r="M137" s="141">
        <f>J137+K137</f>
        <v>82300</v>
      </c>
      <c r="N137" s="279">
        <f t="shared" ref="N137:N145" si="5">J137*7+M137*5</f>
        <v>930900</v>
      </c>
      <c r="O137" s="280"/>
    </row>
    <row r="138" spans="1:15" s="12" customFormat="1" ht="24" customHeight="1" x14ac:dyDescent="0.15">
      <c r="C138" s="213">
        <v>2</v>
      </c>
      <c r="D138" s="213"/>
      <c r="E138" s="143" t="s">
        <v>35</v>
      </c>
      <c r="F138" s="144"/>
      <c r="G138" s="145">
        <v>13000</v>
      </c>
      <c r="H138" s="344"/>
      <c r="I138" s="344"/>
      <c r="J138" s="146">
        <f>G138+H137+I137</f>
        <v>77200</v>
      </c>
      <c r="K138" s="281"/>
      <c r="L138" s="282"/>
      <c r="M138" s="146">
        <f>J138+K137</f>
        <v>85300</v>
      </c>
      <c r="N138" s="319">
        <f t="shared" si="5"/>
        <v>966900</v>
      </c>
      <c r="O138" s="320"/>
    </row>
    <row r="139" spans="1:15" s="12" customFormat="1" ht="24" customHeight="1" x14ac:dyDescent="0.15">
      <c r="C139" s="213">
        <v>3</v>
      </c>
      <c r="D139" s="213"/>
      <c r="E139" s="143" t="s">
        <v>36</v>
      </c>
      <c r="F139" s="144"/>
      <c r="G139" s="145">
        <v>16000</v>
      </c>
      <c r="H139" s="344"/>
      <c r="I139" s="344"/>
      <c r="J139" s="146">
        <f>G139+H137+I137</f>
        <v>80200</v>
      </c>
      <c r="K139" s="281"/>
      <c r="L139" s="282"/>
      <c r="M139" s="146">
        <f>J139+K137</f>
        <v>88300</v>
      </c>
      <c r="N139" s="319">
        <f t="shared" si="5"/>
        <v>1002900</v>
      </c>
      <c r="O139" s="320"/>
    </row>
    <row r="140" spans="1:15" s="12" customFormat="1" ht="24" customHeight="1" x14ac:dyDescent="0.15">
      <c r="C140" s="213">
        <v>4</v>
      </c>
      <c r="D140" s="213"/>
      <c r="E140" s="143" t="s">
        <v>0</v>
      </c>
      <c r="F140" s="144"/>
      <c r="G140" s="145">
        <v>19000</v>
      </c>
      <c r="H140" s="344"/>
      <c r="I140" s="344"/>
      <c r="J140" s="146">
        <f>G140+H137+I137</f>
        <v>83200</v>
      </c>
      <c r="K140" s="281"/>
      <c r="L140" s="282"/>
      <c r="M140" s="146">
        <f>J140+K137</f>
        <v>91300</v>
      </c>
      <c r="N140" s="319">
        <f t="shared" si="5"/>
        <v>1038900</v>
      </c>
      <c r="O140" s="320"/>
    </row>
    <row r="141" spans="1:15" s="12" customFormat="1" ht="24" customHeight="1" x14ac:dyDescent="0.15">
      <c r="C141" s="213">
        <v>5</v>
      </c>
      <c r="D141" s="213"/>
      <c r="E141" s="143" t="s">
        <v>1</v>
      </c>
      <c r="F141" s="144"/>
      <c r="G141" s="145">
        <v>22000</v>
      </c>
      <c r="H141" s="344"/>
      <c r="I141" s="344"/>
      <c r="J141" s="146">
        <f>G141+H137+I137</f>
        <v>86200</v>
      </c>
      <c r="K141" s="281"/>
      <c r="L141" s="282"/>
      <c r="M141" s="146">
        <f>J141+K137</f>
        <v>94300</v>
      </c>
      <c r="N141" s="319">
        <f t="shared" si="5"/>
        <v>1074900</v>
      </c>
      <c r="O141" s="320"/>
    </row>
    <row r="142" spans="1:15" s="12" customFormat="1" ht="24" customHeight="1" x14ac:dyDescent="0.15">
      <c r="C142" s="213">
        <v>6</v>
      </c>
      <c r="D142" s="213"/>
      <c r="E142" s="143" t="s">
        <v>2</v>
      </c>
      <c r="F142" s="144"/>
      <c r="G142" s="145">
        <v>25000</v>
      </c>
      <c r="H142" s="344"/>
      <c r="I142" s="344"/>
      <c r="J142" s="146">
        <f>G142+H137+I137</f>
        <v>89200</v>
      </c>
      <c r="K142" s="281"/>
      <c r="L142" s="282"/>
      <c r="M142" s="146">
        <f>J142+K137</f>
        <v>97300</v>
      </c>
      <c r="N142" s="319">
        <f t="shared" si="5"/>
        <v>1110900</v>
      </c>
      <c r="O142" s="320"/>
    </row>
    <row r="143" spans="1:15" s="12" customFormat="1" ht="24" customHeight="1" x14ac:dyDescent="0.15">
      <c r="C143" s="213">
        <v>7</v>
      </c>
      <c r="D143" s="213"/>
      <c r="E143" s="143" t="s">
        <v>3</v>
      </c>
      <c r="F143" s="144"/>
      <c r="G143" s="145">
        <v>30000</v>
      </c>
      <c r="H143" s="344"/>
      <c r="I143" s="344"/>
      <c r="J143" s="146">
        <f>G143+H137+I137</f>
        <v>94200</v>
      </c>
      <c r="K143" s="281"/>
      <c r="L143" s="282"/>
      <c r="M143" s="146">
        <f>J143+K137</f>
        <v>102300</v>
      </c>
      <c r="N143" s="319">
        <f t="shared" si="5"/>
        <v>1170900</v>
      </c>
      <c r="O143" s="320"/>
    </row>
    <row r="144" spans="1:15" s="12" customFormat="1" ht="24" customHeight="1" x14ac:dyDescent="0.15">
      <c r="C144" s="213">
        <v>8</v>
      </c>
      <c r="D144" s="213"/>
      <c r="E144" s="143" t="s">
        <v>4</v>
      </c>
      <c r="F144" s="144"/>
      <c r="G144" s="145">
        <v>35000</v>
      </c>
      <c r="H144" s="344"/>
      <c r="I144" s="344"/>
      <c r="J144" s="146">
        <f>G144+H137+I137</f>
        <v>99200</v>
      </c>
      <c r="K144" s="281"/>
      <c r="L144" s="282"/>
      <c r="M144" s="146">
        <f>J144+K137</f>
        <v>107300</v>
      </c>
      <c r="N144" s="319">
        <f t="shared" si="5"/>
        <v>1230900</v>
      </c>
      <c r="O144" s="320"/>
    </row>
    <row r="145" spans="1:16" s="12" customFormat="1" ht="24" customHeight="1" x14ac:dyDescent="0.15">
      <c r="C145" s="213">
        <v>9</v>
      </c>
      <c r="D145" s="213"/>
      <c r="E145" s="143" t="s">
        <v>56</v>
      </c>
      <c r="F145" s="144"/>
      <c r="G145" s="145">
        <v>37300</v>
      </c>
      <c r="H145" s="344"/>
      <c r="I145" s="344"/>
      <c r="J145" s="146">
        <f>G145+H137+I137</f>
        <v>101500</v>
      </c>
      <c r="K145" s="283"/>
      <c r="L145" s="284"/>
      <c r="M145" s="146">
        <f>J145+K137</f>
        <v>109600</v>
      </c>
      <c r="N145" s="319">
        <f t="shared" si="5"/>
        <v>1258500</v>
      </c>
      <c r="O145" s="320"/>
    </row>
    <row r="146" spans="1:16" s="12" customFormat="1" ht="30" customHeight="1" x14ac:dyDescent="0.15">
      <c r="A146" s="15"/>
      <c r="B146" s="169" t="s">
        <v>109</v>
      </c>
      <c r="C146" s="131"/>
      <c r="D146" s="131"/>
      <c r="E146" s="130"/>
      <c r="F146" s="130"/>
      <c r="G146" s="15"/>
      <c r="H146" s="15"/>
      <c r="I146" s="15"/>
      <c r="J146" s="15"/>
      <c r="K146" s="15"/>
      <c r="L146" s="15"/>
      <c r="M146" s="15"/>
      <c r="N146" s="15"/>
      <c r="O146" s="15"/>
    </row>
    <row r="147" spans="1:16" s="12" customFormat="1" ht="16.5" customHeight="1" x14ac:dyDescent="0.15">
      <c r="A147" s="15"/>
      <c r="B147" s="15"/>
      <c r="C147" s="15"/>
      <c r="D147" s="154" t="s">
        <v>213</v>
      </c>
      <c r="E147" s="15"/>
      <c r="F147" s="15"/>
      <c r="G147" s="15"/>
      <c r="H147" s="15"/>
      <c r="I147" s="15"/>
      <c r="J147" s="15"/>
      <c r="K147" s="15"/>
      <c r="L147" s="15"/>
      <c r="M147" s="15"/>
      <c r="N147" s="15"/>
      <c r="O147" s="15"/>
    </row>
    <row r="148" spans="1:16" s="12" customFormat="1" ht="16.5" customHeight="1" x14ac:dyDescent="0.15">
      <c r="A148" s="15"/>
      <c r="B148" s="131"/>
      <c r="C148" s="131"/>
      <c r="D148" s="153" t="s">
        <v>214</v>
      </c>
      <c r="E148" s="15"/>
      <c r="F148" s="15"/>
      <c r="G148" s="15"/>
      <c r="H148" s="15"/>
      <c r="I148" s="15"/>
      <c r="J148" s="15"/>
      <c r="K148" s="15"/>
      <c r="L148" s="15"/>
      <c r="M148" s="15"/>
      <c r="N148" s="15"/>
      <c r="O148" s="15"/>
    </row>
    <row r="149" spans="1:16" s="12" customFormat="1" ht="16.5" customHeight="1" x14ac:dyDescent="0.15">
      <c r="A149" s="15"/>
      <c r="B149" s="131"/>
      <c r="C149" s="131"/>
      <c r="D149" s="15" t="s">
        <v>215</v>
      </c>
      <c r="E149" s="15"/>
      <c r="F149" s="15"/>
      <c r="G149" s="15"/>
      <c r="H149" s="15"/>
      <c r="I149" s="15"/>
      <c r="J149" s="15"/>
      <c r="K149" s="15"/>
      <c r="L149" s="15"/>
      <c r="M149" s="15"/>
      <c r="N149" s="15"/>
      <c r="O149" s="15"/>
    </row>
    <row r="150" spans="1:16" s="12" customFormat="1" ht="16.5" customHeight="1" x14ac:dyDescent="0.15">
      <c r="A150" s="15"/>
      <c r="B150" s="131"/>
      <c r="C150" s="131"/>
      <c r="D150" s="15" t="s">
        <v>216</v>
      </c>
      <c r="E150" s="15"/>
      <c r="F150" s="15"/>
      <c r="G150" s="15"/>
      <c r="H150" s="15"/>
      <c r="I150" s="15"/>
      <c r="J150" s="15"/>
      <c r="K150" s="15"/>
      <c r="L150" s="15"/>
      <c r="M150" s="15"/>
      <c r="N150" s="15"/>
      <c r="O150" s="15"/>
    </row>
    <row r="151" spans="1:16" s="12" customFormat="1" ht="25.5" customHeight="1" x14ac:dyDescent="0.15">
      <c r="A151" s="285" t="s">
        <v>222</v>
      </c>
      <c r="B151" s="285"/>
      <c r="C151" s="285"/>
      <c r="D151" s="285"/>
      <c r="E151" s="285"/>
      <c r="F151" s="285"/>
      <c r="G151" s="285"/>
      <c r="H151" s="285"/>
      <c r="I151" s="285"/>
      <c r="J151" s="285"/>
      <c r="K151" s="285"/>
      <c r="L151" s="285"/>
      <c r="M151" s="285"/>
      <c r="N151" s="285"/>
      <c r="O151" s="285"/>
      <c r="P151" s="285"/>
    </row>
    <row r="152" spans="1:16" s="12" customFormat="1" ht="16.5" customHeight="1" x14ac:dyDescent="0.15">
      <c r="A152" s="15"/>
      <c r="B152" s="169" t="s">
        <v>108</v>
      </c>
      <c r="C152" s="131"/>
      <c r="D152" s="131"/>
      <c r="E152" s="15"/>
      <c r="F152" s="15"/>
      <c r="G152" s="15"/>
      <c r="H152" s="15"/>
      <c r="I152" s="15"/>
      <c r="J152" s="15"/>
      <c r="K152" s="15"/>
      <c r="L152" s="15"/>
      <c r="M152" s="15"/>
      <c r="N152" s="15"/>
      <c r="O152" s="15"/>
    </row>
    <row r="153" spans="1:16" s="12" customFormat="1" ht="24.75" customHeight="1" x14ac:dyDescent="0.15">
      <c r="A153" s="15"/>
      <c r="B153" s="131"/>
      <c r="C153" s="131"/>
      <c r="D153" s="131"/>
      <c r="E153" s="153" t="s">
        <v>111</v>
      </c>
      <c r="F153" s="153"/>
      <c r="G153" s="15"/>
      <c r="H153" s="15"/>
      <c r="I153" s="15"/>
      <c r="J153" s="15"/>
      <c r="K153" s="15"/>
      <c r="L153" s="15"/>
      <c r="M153" s="15"/>
      <c r="N153" s="15"/>
      <c r="O153" s="15"/>
    </row>
    <row r="154" spans="1:16" s="12" customFormat="1" ht="23.25" customHeight="1" x14ac:dyDescent="0.15">
      <c r="A154" s="15"/>
      <c r="B154" s="131"/>
      <c r="C154" s="339" t="s">
        <v>52</v>
      </c>
      <c r="D154" s="340"/>
      <c r="E154" s="341"/>
      <c r="F154" s="257" t="s">
        <v>58</v>
      </c>
      <c r="G154" s="302"/>
      <c r="H154" s="302"/>
      <c r="I154" s="302"/>
      <c r="J154" s="302"/>
      <c r="K154" s="302"/>
      <c r="L154" s="302"/>
      <c r="M154" s="258"/>
      <c r="N154" s="321" t="s">
        <v>27</v>
      </c>
      <c r="O154" s="322"/>
    </row>
    <row r="155" spans="1:16" s="12" customFormat="1" ht="24" customHeight="1" x14ac:dyDescent="0.15">
      <c r="A155" s="15"/>
      <c r="B155" s="131"/>
      <c r="C155" s="313"/>
      <c r="D155" s="342"/>
      <c r="E155" s="343"/>
      <c r="F155" s="325" t="s">
        <v>28</v>
      </c>
      <c r="G155" s="315"/>
      <c r="H155" s="218" t="s">
        <v>29</v>
      </c>
      <c r="I155" s="218" t="s">
        <v>30</v>
      </c>
      <c r="J155" s="218" t="s">
        <v>31</v>
      </c>
      <c r="K155" s="257" t="s">
        <v>32</v>
      </c>
      <c r="L155" s="258"/>
      <c r="M155" s="218" t="s">
        <v>33</v>
      </c>
      <c r="N155" s="325"/>
      <c r="O155" s="315"/>
    </row>
    <row r="156" spans="1:16" s="12" customFormat="1" ht="24" customHeight="1" x14ac:dyDescent="0.15">
      <c r="A156" s="15"/>
      <c r="B156" s="131"/>
      <c r="C156" s="217">
        <v>1</v>
      </c>
      <c r="D156" s="217"/>
      <c r="E156" s="138" t="s">
        <v>40</v>
      </c>
      <c r="F156" s="139"/>
      <c r="G156" s="220" t="s">
        <v>112</v>
      </c>
      <c r="H156" s="141"/>
      <c r="I156" s="141"/>
      <c r="J156" s="141">
        <v>142400</v>
      </c>
      <c r="K156" s="224"/>
      <c r="L156" s="140"/>
      <c r="M156" s="141">
        <f t="shared" ref="M156:M164" si="6">J156+$K$96</f>
        <v>142400</v>
      </c>
      <c r="N156" s="279">
        <f>J156*7+M156*5</f>
        <v>1708800</v>
      </c>
      <c r="O156" s="280"/>
    </row>
    <row r="157" spans="1:16" s="12" customFormat="1" ht="24" customHeight="1" x14ac:dyDescent="0.15">
      <c r="A157" s="15"/>
      <c r="B157" s="131"/>
      <c r="C157" s="213">
        <v>2</v>
      </c>
      <c r="D157" s="213"/>
      <c r="E157" s="143" t="s">
        <v>41</v>
      </c>
      <c r="F157" s="144"/>
      <c r="G157" s="145">
        <v>26000</v>
      </c>
      <c r="H157" s="149"/>
      <c r="I157" s="149"/>
      <c r="J157" s="146">
        <f>G157+$H$96+$I$96</f>
        <v>154400</v>
      </c>
      <c r="K157" s="226"/>
      <c r="L157" s="225"/>
      <c r="M157" s="141">
        <f t="shared" si="6"/>
        <v>154400</v>
      </c>
      <c r="N157" s="319">
        <f t="shared" ref="N157:N164" si="7">J157*7+M157*5</f>
        <v>1852800</v>
      </c>
      <c r="O157" s="320"/>
    </row>
    <row r="158" spans="1:16" s="12" customFormat="1" ht="24" customHeight="1" x14ac:dyDescent="0.15">
      <c r="A158" s="15"/>
      <c r="B158" s="131"/>
      <c r="C158" s="213">
        <v>3</v>
      </c>
      <c r="D158" s="213"/>
      <c r="E158" s="143" t="s">
        <v>42</v>
      </c>
      <c r="F158" s="144"/>
      <c r="G158" s="145">
        <v>32000</v>
      </c>
      <c r="H158" s="149"/>
      <c r="I158" s="149"/>
      <c r="J158" s="146">
        <f>G158+$H$96+$I$96</f>
        <v>160400</v>
      </c>
      <c r="K158" s="226"/>
      <c r="L158" s="225"/>
      <c r="M158" s="141">
        <f t="shared" si="6"/>
        <v>160400</v>
      </c>
      <c r="N158" s="319">
        <f t="shared" si="7"/>
        <v>1924800</v>
      </c>
      <c r="O158" s="320"/>
    </row>
    <row r="159" spans="1:16" s="12" customFormat="1" ht="24" customHeight="1" x14ac:dyDescent="0.15">
      <c r="A159" s="15"/>
      <c r="B159" s="131"/>
      <c r="C159" s="213">
        <v>4</v>
      </c>
      <c r="D159" s="213"/>
      <c r="E159" s="143" t="s">
        <v>8</v>
      </c>
      <c r="F159" s="144"/>
      <c r="G159" s="145">
        <v>38000</v>
      </c>
      <c r="H159" s="149">
        <v>87400</v>
      </c>
      <c r="I159" s="149">
        <v>41000</v>
      </c>
      <c r="J159" s="146">
        <f t="shared" ref="J159:J164" si="8">G159+$H$96+$I$96</f>
        <v>166400</v>
      </c>
      <c r="K159" s="226"/>
      <c r="L159" s="225">
        <v>16200</v>
      </c>
      <c r="M159" s="141">
        <f t="shared" si="6"/>
        <v>166400</v>
      </c>
      <c r="N159" s="319">
        <f t="shared" si="7"/>
        <v>1996800</v>
      </c>
      <c r="O159" s="320"/>
    </row>
    <row r="160" spans="1:16" s="12" customFormat="1" ht="24" customHeight="1" x14ac:dyDescent="0.15">
      <c r="A160" s="15"/>
      <c r="B160" s="131"/>
      <c r="C160" s="213">
        <v>5</v>
      </c>
      <c r="D160" s="213"/>
      <c r="E160" s="143" t="s">
        <v>9</v>
      </c>
      <c r="F160" s="144"/>
      <c r="G160" s="145">
        <v>44000</v>
      </c>
      <c r="H160" s="149"/>
      <c r="I160" s="149"/>
      <c r="J160" s="146">
        <f t="shared" si="8"/>
        <v>172400</v>
      </c>
      <c r="K160" s="226"/>
      <c r="L160" s="225"/>
      <c r="M160" s="141">
        <f t="shared" si="6"/>
        <v>172400</v>
      </c>
      <c r="N160" s="319">
        <f t="shared" si="7"/>
        <v>2068800</v>
      </c>
      <c r="O160" s="320"/>
    </row>
    <row r="161" spans="1:15" s="12" customFormat="1" ht="24" customHeight="1" x14ac:dyDescent="0.15">
      <c r="A161" s="15"/>
      <c r="B161" s="131"/>
      <c r="C161" s="213">
        <v>6</v>
      </c>
      <c r="D161" s="213"/>
      <c r="E161" s="143" t="s">
        <v>10</v>
      </c>
      <c r="F161" s="144"/>
      <c r="G161" s="145">
        <v>50000</v>
      </c>
      <c r="H161" s="149" t="s">
        <v>225</v>
      </c>
      <c r="I161" s="149" t="s">
        <v>102</v>
      </c>
      <c r="J161" s="146">
        <f>G161+$H$96+$I$96</f>
        <v>178400</v>
      </c>
      <c r="K161" s="259" t="s">
        <v>262</v>
      </c>
      <c r="L161" s="260"/>
      <c r="M161" s="141">
        <f t="shared" si="6"/>
        <v>178400</v>
      </c>
      <c r="N161" s="319">
        <f>J161*7+M161*5</f>
        <v>2140800</v>
      </c>
      <c r="O161" s="320"/>
    </row>
    <row r="162" spans="1:15" s="12" customFormat="1" ht="24" customHeight="1" x14ac:dyDescent="0.15">
      <c r="A162" s="15"/>
      <c r="B162" s="131"/>
      <c r="C162" s="213">
        <v>7</v>
      </c>
      <c r="D162" s="213"/>
      <c r="E162" s="143" t="s">
        <v>11</v>
      </c>
      <c r="F162" s="144"/>
      <c r="G162" s="145">
        <v>60000</v>
      </c>
      <c r="H162" s="221" t="s">
        <v>101</v>
      </c>
      <c r="I162" s="221" t="s">
        <v>101</v>
      </c>
      <c r="J162" s="146">
        <f t="shared" si="8"/>
        <v>188400</v>
      </c>
      <c r="K162" s="236"/>
      <c r="L162" s="227"/>
      <c r="M162" s="141">
        <f>J162+$K$96</f>
        <v>188400</v>
      </c>
      <c r="N162" s="319">
        <f t="shared" si="7"/>
        <v>2260800</v>
      </c>
      <c r="O162" s="320"/>
    </row>
    <row r="163" spans="1:15" s="12" customFormat="1" ht="24" customHeight="1" x14ac:dyDescent="0.15">
      <c r="A163" s="15"/>
      <c r="B163" s="131"/>
      <c r="C163" s="213">
        <v>8</v>
      </c>
      <c r="D163" s="213"/>
      <c r="E163" s="143" t="s">
        <v>12</v>
      </c>
      <c r="F163" s="144"/>
      <c r="G163" s="145">
        <v>70000</v>
      </c>
      <c r="H163" s="156"/>
      <c r="I163" s="156"/>
      <c r="J163" s="146">
        <f t="shared" si="8"/>
        <v>198400</v>
      </c>
      <c r="K163" s="237"/>
      <c r="L163" s="230"/>
      <c r="M163" s="141">
        <f t="shared" si="6"/>
        <v>198400</v>
      </c>
      <c r="N163" s="319">
        <f t="shared" si="7"/>
        <v>2380800</v>
      </c>
      <c r="O163" s="320"/>
    </row>
    <row r="164" spans="1:15" s="12" customFormat="1" ht="24" customHeight="1" x14ac:dyDescent="0.15">
      <c r="A164" s="15"/>
      <c r="B164" s="131"/>
      <c r="C164" s="213">
        <v>9</v>
      </c>
      <c r="D164" s="213"/>
      <c r="E164" s="143" t="s">
        <v>105</v>
      </c>
      <c r="F164" s="144"/>
      <c r="G164" s="145">
        <v>74600</v>
      </c>
      <c r="H164" s="157"/>
      <c r="I164" s="157"/>
      <c r="J164" s="146">
        <f t="shared" si="8"/>
        <v>203000</v>
      </c>
      <c r="K164" s="238"/>
      <c r="L164" s="231"/>
      <c r="M164" s="146">
        <f t="shared" si="6"/>
        <v>203000</v>
      </c>
      <c r="N164" s="319">
        <f t="shared" si="7"/>
        <v>2436000</v>
      </c>
      <c r="O164" s="320"/>
    </row>
    <row r="165" spans="1:15" s="16" customFormat="1" ht="19.5" customHeight="1" x14ac:dyDescent="0.15">
      <c r="A165" s="15"/>
      <c r="B165" s="131"/>
      <c r="C165" s="131"/>
      <c r="D165" s="131"/>
      <c r="E165" s="15"/>
      <c r="F165" s="15"/>
      <c r="G165" s="15" t="s">
        <v>210</v>
      </c>
      <c r="H165" s="15"/>
      <c r="I165" s="15"/>
      <c r="J165" s="15"/>
      <c r="K165" s="15"/>
      <c r="L165" s="15"/>
      <c r="M165" s="15"/>
      <c r="N165" s="15"/>
      <c r="O165" s="15"/>
    </row>
    <row r="166" spans="1:15" s="16" customFormat="1" ht="19.5" customHeight="1" x14ac:dyDescent="0.15">
      <c r="A166" s="152" t="s">
        <v>61</v>
      </c>
      <c r="B166" s="15"/>
      <c r="C166" s="131"/>
      <c r="D166" s="131"/>
      <c r="E166" s="15"/>
      <c r="F166" s="15"/>
      <c r="G166" s="15"/>
      <c r="H166" s="15"/>
      <c r="I166" s="18"/>
      <c r="J166" s="18"/>
      <c r="K166" s="18"/>
      <c r="L166" s="18"/>
      <c r="M166" s="18"/>
      <c r="N166" s="18"/>
      <c r="O166" s="18"/>
    </row>
    <row r="167" spans="1:15" s="16" customFormat="1" ht="11.25" customHeight="1" x14ac:dyDescent="0.15">
      <c r="A167" s="14"/>
      <c r="B167" s="15"/>
      <c r="C167" s="17"/>
      <c r="D167" s="17"/>
      <c r="G167" s="12"/>
      <c r="H167" s="12"/>
      <c r="I167" s="18"/>
      <c r="J167" s="18"/>
      <c r="K167" s="18"/>
      <c r="L167" s="18"/>
      <c r="M167" s="18"/>
      <c r="N167" s="18"/>
    </row>
    <row r="168" spans="1:15" s="16" customFormat="1" ht="19.5" customHeight="1" thickBot="1" x14ac:dyDescent="0.2">
      <c r="A168" s="12"/>
      <c r="B168" s="169" t="s">
        <v>70</v>
      </c>
      <c r="C168" s="131"/>
      <c r="D168" s="131"/>
      <c r="E168" s="130"/>
      <c r="F168" s="130"/>
      <c r="G168" s="15"/>
      <c r="H168" s="15"/>
      <c r="I168" s="15"/>
      <c r="J168" s="15"/>
      <c r="K168" s="14" t="s">
        <v>224</v>
      </c>
      <c r="L168" s="14"/>
      <c r="M168" s="15"/>
      <c r="N168" s="15"/>
      <c r="O168" s="15"/>
    </row>
    <row r="169" spans="1:15" s="16" customFormat="1" ht="24" customHeight="1" x14ac:dyDescent="0.15">
      <c r="C169" s="321" t="s">
        <v>69</v>
      </c>
      <c r="D169" s="322"/>
      <c r="E169" s="326" t="s">
        <v>172</v>
      </c>
      <c r="F169" s="329" t="s">
        <v>247</v>
      </c>
      <c r="G169" s="329" t="s">
        <v>195</v>
      </c>
      <c r="H169" s="332" t="s">
        <v>199</v>
      </c>
      <c r="I169" s="321" t="s">
        <v>202</v>
      </c>
      <c r="J169" s="334" t="s">
        <v>248</v>
      </c>
      <c r="K169" s="215" t="s">
        <v>255</v>
      </c>
      <c r="L169" s="243" t="s">
        <v>257</v>
      </c>
      <c r="M169" s="337" t="s">
        <v>241</v>
      </c>
      <c r="N169" s="310" t="s">
        <v>218</v>
      </c>
      <c r="O169" s="311"/>
    </row>
    <row r="170" spans="1:15" s="16" customFormat="1" ht="24" customHeight="1" x14ac:dyDescent="0.15">
      <c r="C170" s="323"/>
      <c r="D170" s="324"/>
      <c r="E170" s="327"/>
      <c r="F170" s="330"/>
      <c r="G170" s="330"/>
      <c r="H170" s="333"/>
      <c r="I170" s="323"/>
      <c r="J170" s="335"/>
      <c r="K170" s="312" t="s">
        <v>256</v>
      </c>
      <c r="L170" s="275" t="s">
        <v>258</v>
      </c>
      <c r="M170" s="338"/>
      <c r="N170" s="202"/>
      <c r="O170" s="203"/>
    </row>
    <row r="171" spans="1:15" s="16" customFormat="1" ht="24" customHeight="1" x14ac:dyDescent="0.15">
      <c r="C171" s="325"/>
      <c r="D171" s="315"/>
      <c r="E171" s="328"/>
      <c r="F171" s="331"/>
      <c r="G171" s="331"/>
      <c r="H171" s="218" t="s">
        <v>200</v>
      </c>
      <c r="I171" s="216" t="s">
        <v>201</v>
      </c>
      <c r="J171" s="336"/>
      <c r="K171" s="313"/>
      <c r="L171" s="276"/>
      <c r="M171" s="234" t="s">
        <v>259</v>
      </c>
      <c r="N171" s="314" t="s">
        <v>243</v>
      </c>
      <c r="O171" s="315"/>
    </row>
    <row r="172" spans="1:15" s="16" customFormat="1" ht="24" customHeight="1" x14ac:dyDescent="0.15">
      <c r="A172" s="12"/>
      <c r="B172" s="12"/>
      <c r="C172" s="303" t="s">
        <v>62</v>
      </c>
      <c r="D172" s="303"/>
      <c r="E172" s="248">
        <v>181</v>
      </c>
      <c r="F172" s="213" t="s">
        <v>150</v>
      </c>
      <c r="G172" s="143">
        <v>18</v>
      </c>
      <c r="H172" s="155">
        <f t="shared" ref="H172:H178" si="9">SUM(E172:G172)</f>
        <v>199</v>
      </c>
      <c r="I172" s="175">
        <f>30*H172</f>
        <v>5970</v>
      </c>
      <c r="J172" s="235">
        <f>SUM(I172+30)</f>
        <v>6000</v>
      </c>
      <c r="K172" s="175">
        <f>0.082*J172</f>
        <v>492</v>
      </c>
      <c r="L172" s="244">
        <f>0.018*J172</f>
        <v>107.99999999999999</v>
      </c>
      <c r="M172" s="204">
        <f>K172+J172+L172</f>
        <v>6600</v>
      </c>
      <c r="N172" s="304">
        <f>12*M172</f>
        <v>79200</v>
      </c>
      <c r="O172" s="305"/>
    </row>
    <row r="173" spans="1:15" s="16" customFormat="1" ht="24" customHeight="1" thickBot="1" x14ac:dyDescent="0.2">
      <c r="A173" s="12"/>
      <c r="B173" s="12"/>
      <c r="C173" s="316" t="s">
        <v>63</v>
      </c>
      <c r="D173" s="316"/>
      <c r="E173" s="249">
        <v>310</v>
      </c>
      <c r="F173" s="214" t="s">
        <v>150</v>
      </c>
      <c r="G173" s="161">
        <v>18</v>
      </c>
      <c r="H173" s="160">
        <f t="shared" si="9"/>
        <v>328</v>
      </c>
      <c r="I173" s="158">
        <f t="shared" ref="I173:I178" si="10">30*H173</f>
        <v>9840</v>
      </c>
      <c r="J173" s="241">
        <f>SUM(I173+30)</f>
        <v>9870</v>
      </c>
      <c r="K173" s="158">
        <f t="shared" ref="K173:K178" si="11">0.082*J173</f>
        <v>809.34</v>
      </c>
      <c r="L173" s="245">
        <f t="shared" ref="L173:L178" si="12">0.018*J173</f>
        <v>177.66</v>
      </c>
      <c r="M173" s="242">
        <f t="shared" ref="M173:M178" si="13">K173+J173+L173</f>
        <v>10857</v>
      </c>
      <c r="N173" s="317">
        <f t="shared" ref="N173:N178" si="14">12*M173</f>
        <v>130284</v>
      </c>
      <c r="O173" s="318"/>
    </row>
    <row r="174" spans="1:15" s="12" customFormat="1" ht="24" customHeight="1" thickTop="1" x14ac:dyDescent="0.15">
      <c r="B174" s="17"/>
      <c r="C174" s="307" t="s">
        <v>64</v>
      </c>
      <c r="D174" s="307"/>
      <c r="E174" s="250">
        <v>536</v>
      </c>
      <c r="F174" s="157">
        <v>10</v>
      </c>
      <c r="G174" s="157">
        <v>18</v>
      </c>
      <c r="H174" s="157">
        <f t="shared" si="9"/>
        <v>564</v>
      </c>
      <c r="I174" s="232">
        <f t="shared" si="10"/>
        <v>16920</v>
      </c>
      <c r="J174" s="239">
        <f t="shared" ref="J174:J178" si="15">SUM(I174+30)</f>
        <v>16950</v>
      </c>
      <c r="K174" s="232">
        <f t="shared" si="11"/>
        <v>1389.9</v>
      </c>
      <c r="L174" s="246">
        <f t="shared" si="12"/>
        <v>305.09999999999997</v>
      </c>
      <c r="M174" s="240">
        <f t="shared" si="13"/>
        <v>18645</v>
      </c>
      <c r="N174" s="308">
        <f t="shared" si="14"/>
        <v>223740</v>
      </c>
      <c r="O174" s="309"/>
    </row>
    <row r="175" spans="1:15" s="12" customFormat="1" ht="24" customHeight="1" x14ac:dyDescent="0.15">
      <c r="A175" s="16"/>
      <c r="B175" s="17"/>
      <c r="C175" s="303" t="s">
        <v>65</v>
      </c>
      <c r="D175" s="303"/>
      <c r="E175" s="248">
        <v>602</v>
      </c>
      <c r="F175" s="155">
        <v>10</v>
      </c>
      <c r="G175" s="155">
        <v>18</v>
      </c>
      <c r="H175" s="155">
        <f t="shared" si="9"/>
        <v>630</v>
      </c>
      <c r="I175" s="175">
        <f t="shared" si="10"/>
        <v>18900</v>
      </c>
      <c r="J175" s="235">
        <f t="shared" si="15"/>
        <v>18930</v>
      </c>
      <c r="K175" s="175">
        <f t="shared" si="11"/>
        <v>1552.26</v>
      </c>
      <c r="L175" s="244">
        <f t="shared" si="12"/>
        <v>340.73999999999995</v>
      </c>
      <c r="M175" s="204">
        <f t="shared" si="13"/>
        <v>20823</v>
      </c>
      <c r="N175" s="304">
        <f t="shared" si="14"/>
        <v>249876</v>
      </c>
      <c r="O175" s="305"/>
    </row>
    <row r="176" spans="1:15" s="12" customFormat="1" ht="24" customHeight="1" x14ac:dyDescent="0.15">
      <c r="A176" s="16"/>
      <c r="B176" s="17"/>
      <c r="C176" s="303" t="s">
        <v>66</v>
      </c>
      <c r="D176" s="303"/>
      <c r="E176" s="248">
        <v>671</v>
      </c>
      <c r="F176" s="155">
        <v>10</v>
      </c>
      <c r="G176" s="157">
        <v>18</v>
      </c>
      <c r="H176" s="155">
        <f t="shared" si="9"/>
        <v>699</v>
      </c>
      <c r="I176" s="178">
        <f t="shared" si="10"/>
        <v>20970</v>
      </c>
      <c r="J176" s="235">
        <f t="shared" si="15"/>
        <v>21000</v>
      </c>
      <c r="K176" s="175">
        <f t="shared" si="11"/>
        <v>1722</v>
      </c>
      <c r="L176" s="244">
        <f t="shared" si="12"/>
        <v>377.99999999999994</v>
      </c>
      <c r="M176" s="204">
        <f t="shared" si="13"/>
        <v>23100</v>
      </c>
      <c r="N176" s="304">
        <f t="shared" si="14"/>
        <v>277200</v>
      </c>
      <c r="O176" s="305"/>
    </row>
    <row r="177" spans="1:15" s="12" customFormat="1" ht="24" customHeight="1" x14ac:dyDescent="0.15">
      <c r="A177" s="16"/>
      <c r="B177" s="17"/>
      <c r="C177" s="303" t="s">
        <v>67</v>
      </c>
      <c r="D177" s="303"/>
      <c r="E177" s="248">
        <v>735</v>
      </c>
      <c r="F177" s="155">
        <v>10</v>
      </c>
      <c r="G177" s="155">
        <v>18</v>
      </c>
      <c r="H177" s="155">
        <f t="shared" si="9"/>
        <v>763</v>
      </c>
      <c r="I177" s="178">
        <f t="shared" si="10"/>
        <v>22890</v>
      </c>
      <c r="J177" s="235">
        <f t="shared" si="15"/>
        <v>22920</v>
      </c>
      <c r="K177" s="175">
        <f t="shared" si="11"/>
        <v>1879.44</v>
      </c>
      <c r="L177" s="244">
        <f t="shared" si="12"/>
        <v>412.55999999999995</v>
      </c>
      <c r="M177" s="204">
        <f t="shared" si="13"/>
        <v>25212</v>
      </c>
      <c r="N177" s="304">
        <f t="shared" si="14"/>
        <v>302544</v>
      </c>
      <c r="O177" s="305"/>
    </row>
    <row r="178" spans="1:15" s="12" customFormat="1" ht="24" customHeight="1" x14ac:dyDescent="0.15">
      <c r="A178" s="16"/>
      <c r="B178" s="17"/>
      <c r="C178" s="303" t="s">
        <v>68</v>
      </c>
      <c r="D178" s="303"/>
      <c r="E178" s="248">
        <v>804</v>
      </c>
      <c r="F178" s="155">
        <v>10</v>
      </c>
      <c r="G178" s="157">
        <v>18</v>
      </c>
      <c r="H178" s="155">
        <f t="shared" si="9"/>
        <v>832</v>
      </c>
      <c r="I178" s="178">
        <f t="shared" si="10"/>
        <v>24960</v>
      </c>
      <c r="J178" s="235">
        <f t="shared" si="15"/>
        <v>24990</v>
      </c>
      <c r="K178" s="178">
        <f t="shared" si="11"/>
        <v>2049.1800000000003</v>
      </c>
      <c r="L178" s="247">
        <f t="shared" si="12"/>
        <v>449.82</v>
      </c>
      <c r="M178" s="204">
        <f t="shared" si="13"/>
        <v>27489</v>
      </c>
      <c r="N178" s="304">
        <f t="shared" si="14"/>
        <v>329868</v>
      </c>
      <c r="O178" s="305"/>
    </row>
    <row r="179" spans="1:15" s="12" customFormat="1" ht="22.5" customHeight="1" x14ac:dyDescent="0.15">
      <c r="A179" s="306" t="s">
        <v>260</v>
      </c>
      <c r="B179" s="306"/>
      <c r="C179" s="306"/>
      <c r="D179" s="306"/>
      <c r="E179" s="306"/>
      <c r="F179" s="306"/>
      <c r="G179" s="306"/>
      <c r="H179" s="306"/>
      <c r="I179" s="306"/>
      <c r="J179" s="306"/>
      <c r="K179" s="306"/>
      <c r="L179" s="306"/>
      <c r="M179" s="306"/>
      <c r="N179" s="306"/>
      <c r="O179" s="306"/>
    </row>
    <row r="180" spans="1:15" s="12" customFormat="1" ht="16.5" customHeight="1" x14ac:dyDescent="0.15">
      <c r="A180" s="15"/>
      <c r="B180" s="14" t="s">
        <v>77</v>
      </c>
      <c r="C180" s="15"/>
      <c r="D180" s="15"/>
      <c r="E180" s="15"/>
      <c r="F180" s="15"/>
      <c r="G180" s="15"/>
      <c r="H180" s="15"/>
      <c r="I180" s="15"/>
      <c r="J180" s="15"/>
      <c r="K180" s="15"/>
      <c r="L180" s="15"/>
      <c r="M180" s="15"/>
      <c r="N180" s="15"/>
      <c r="O180" s="15"/>
    </row>
    <row r="181" spans="1:15" s="12" customFormat="1" ht="10.5" customHeight="1" x14ac:dyDescent="0.15">
      <c r="A181" s="15"/>
      <c r="B181" s="15"/>
      <c r="C181" s="15"/>
      <c r="D181" s="15"/>
      <c r="E181" s="15"/>
      <c r="F181" s="15"/>
      <c r="G181" s="15"/>
      <c r="H181" s="15"/>
      <c r="I181" s="15"/>
      <c r="J181" s="15"/>
      <c r="K181" s="15"/>
      <c r="L181" s="15"/>
      <c r="M181" s="15"/>
      <c r="N181" s="15"/>
      <c r="O181" s="15"/>
    </row>
    <row r="182" spans="1:15" s="12" customFormat="1" ht="16.5" customHeight="1" x14ac:dyDescent="0.15">
      <c r="A182" s="15"/>
      <c r="B182" s="15"/>
      <c r="C182" s="15" t="s">
        <v>126</v>
      </c>
      <c r="D182" s="15"/>
      <c r="E182" s="15"/>
      <c r="F182" s="15"/>
      <c r="G182" s="15"/>
      <c r="H182" s="15"/>
      <c r="I182" s="15"/>
      <c r="J182" s="15"/>
      <c r="K182" s="15"/>
      <c r="L182" s="15"/>
      <c r="M182" s="15"/>
      <c r="N182" s="15"/>
      <c r="O182" s="15"/>
    </row>
    <row r="183" spans="1:15" s="12" customFormat="1" ht="16.5" customHeight="1" x14ac:dyDescent="0.15">
      <c r="A183" s="15"/>
      <c r="B183" s="15"/>
      <c r="C183" s="15" t="s">
        <v>127</v>
      </c>
      <c r="D183" s="15"/>
      <c r="E183" s="15"/>
      <c r="F183" s="15"/>
      <c r="G183" s="15"/>
      <c r="H183" s="15"/>
      <c r="I183" s="15"/>
      <c r="J183" s="15"/>
      <c r="K183" s="15"/>
      <c r="L183" s="15"/>
      <c r="M183" s="15"/>
      <c r="N183" s="15"/>
      <c r="O183" s="15"/>
    </row>
    <row r="184" spans="1:15" s="12" customFormat="1" ht="16.5" customHeight="1" x14ac:dyDescent="0.15">
      <c r="A184" s="15"/>
      <c r="B184" s="15"/>
      <c r="C184" s="15" t="s">
        <v>128</v>
      </c>
      <c r="D184" s="15"/>
      <c r="E184" s="15"/>
      <c r="F184" s="15"/>
      <c r="G184" s="15"/>
      <c r="H184" s="15"/>
      <c r="I184" s="15"/>
      <c r="J184" s="15"/>
      <c r="K184" s="15"/>
      <c r="L184" s="15"/>
      <c r="M184" s="15"/>
      <c r="N184" s="15"/>
      <c r="O184" s="15"/>
    </row>
    <row r="185" spans="1:15" s="12" customFormat="1" ht="16.5" customHeight="1" x14ac:dyDescent="0.15">
      <c r="A185" s="15"/>
      <c r="B185" s="15"/>
      <c r="C185" s="15"/>
      <c r="D185" s="15"/>
      <c r="E185" s="15"/>
      <c r="F185" s="15"/>
      <c r="G185" s="15"/>
      <c r="H185" s="15"/>
      <c r="I185" s="15"/>
      <c r="J185" s="15"/>
      <c r="K185" s="15"/>
      <c r="L185" s="15"/>
      <c r="M185" s="15"/>
      <c r="N185" s="15"/>
      <c r="O185" s="15"/>
    </row>
    <row r="186" spans="1:15" s="12" customFormat="1" ht="24.75" customHeight="1" x14ac:dyDescent="0.15">
      <c r="A186" s="15"/>
      <c r="B186" s="15"/>
      <c r="C186" s="15" t="s">
        <v>147</v>
      </c>
      <c r="D186" s="15"/>
      <c r="E186" s="15"/>
      <c r="F186" s="15"/>
      <c r="G186" s="15"/>
      <c r="H186" s="15"/>
      <c r="I186" s="15"/>
      <c r="J186" s="15"/>
      <c r="K186" s="15"/>
      <c r="L186" s="15"/>
      <c r="M186" s="15"/>
      <c r="N186" s="15"/>
      <c r="O186" s="15"/>
    </row>
    <row r="187" spans="1:15" s="12" customFormat="1" ht="24" customHeight="1" x14ac:dyDescent="0.15">
      <c r="A187" s="15"/>
      <c r="B187" s="15"/>
      <c r="C187" s="15"/>
      <c r="D187" s="15"/>
      <c r="E187" s="303" t="s">
        <v>129</v>
      </c>
      <c r="F187" s="303"/>
      <c r="G187" s="303"/>
      <c r="H187" s="303"/>
      <c r="I187" s="303" t="s">
        <v>130</v>
      </c>
      <c r="J187" s="303"/>
      <c r="K187" s="303"/>
      <c r="L187" s="303"/>
      <c r="M187" s="303"/>
      <c r="N187" s="15"/>
      <c r="O187" s="15"/>
    </row>
    <row r="188" spans="1:15" s="12" customFormat="1" ht="24" customHeight="1" x14ac:dyDescent="0.15">
      <c r="A188" s="15"/>
      <c r="B188" s="15"/>
      <c r="C188" s="15"/>
      <c r="D188" s="15"/>
      <c r="E188" s="303" t="s">
        <v>134</v>
      </c>
      <c r="F188" s="303"/>
      <c r="G188" s="303"/>
      <c r="H188" s="303"/>
      <c r="I188" s="301" t="s">
        <v>132</v>
      </c>
      <c r="J188" s="301"/>
      <c r="K188" s="301"/>
      <c r="L188" s="301"/>
      <c r="M188" s="301"/>
      <c r="N188" s="15"/>
      <c r="O188" s="15"/>
    </row>
    <row r="189" spans="1:15" s="12" customFormat="1" ht="24" customHeight="1" x14ac:dyDescent="0.15">
      <c r="A189" s="15"/>
      <c r="B189" s="15"/>
      <c r="C189" s="15"/>
      <c r="D189" s="15"/>
      <c r="E189" s="303" t="s">
        <v>131</v>
      </c>
      <c r="F189" s="303"/>
      <c r="G189" s="303"/>
      <c r="H189" s="303"/>
      <c r="I189" s="301" t="s">
        <v>133</v>
      </c>
      <c r="J189" s="301"/>
      <c r="K189" s="301"/>
      <c r="L189" s="301"/>
      <c r="M189" s="301"/>
      <c r="N189" s="15"/>
      <c r="O189" s="15"/>
    </row>
    <row r="190" spans="1:15" s="12" customFormat="1" ht="16.5" customHeight="1" x14ac:dyDescent="0.15">
      <c r="A190" s="15"/>
      <c r="B190" s="15"/>
      <c r="C190" s="15"/>
      <c r="D190" s="15"/>
      <c r="E190" s="15"/>
      <c r="F190" s="15"/>
      <c r="G190" s="15"/>
      <c r="H190" s="15"/>
      <c r="I190" s="15"/>
      <c r="J190" s="15"/>
      <c r="K190" s="15"/>
      <c r="L190" s="15"/>
      <c r="M190" s="15"/>
      <c r="N190" s="15"/>
      <c r="O190" s="15"/>
    </row>
    <row r="191" spans="1:15" s="12" customFormat="1" ht="16.5" customHeight="1" x14ac:dyDescent="0.15">
      <c r="A191" s="15"/>
      <c r="B191" s="15"/>
      <c r="C191" s="15" t="s">
        <v>78</v>
      </c>
      <c r="D191" s="15"/>
      <c r="E191" s="15"/>
      <c r="F191" s="15"/>
      <c r="G191" s="15"/>
      <c r="H191" s="15"/>
      <c r="I191" s="15"/>
      <c r="J191" s="15"/>
      <c r="K191" s="15"/>
      <c r="L191" s="15"/>
      <c r="M191" s="15"/>
      <c r="N191" s="15"/>
      <c r="O191" s="15"/>
    </row>
    <row r="192" spans="1:15" s="12" customFormat="1" ht="23.25" customHeight="1" x14ac:dyDescent="0.15">
      <c r="A192" s="15"/>
      <c r="B192" s="15"/>
      <c r="C192" s="15" t="s">
        <v>79</v>
      </c>
      <c r="D192" s="15"/>
      <c r="E192" s="15"/>
      <c r="F192" s="15"/>
      <c r="G192" s="15"/>
      <c r="H192" s="15"/>
      <c r="I192" s="15"/>
      <c r="J192" s="15"/>
      <c r="K192" s="15"/>
      <c r="L192" s="15"/>
      <c r="M192" s="15"/>
      <c r="N192" s="15"/>
      <c r="O192" s="15"/>
    </row>
    <row r="193" spans="1:16" s="12" customFormat="1" ht="24" customHeight="1" x14ac:dyDescent="0.15">
      <c r="A193" s="15"/>
      <c r="B193" s="15"/>
      <c r="C193" s="15"/>
      <c r="D193" s="15"/>
      <c r="E193" s="303" t="s">
        <v>19</v>
      </c>
      <c r="F193" s="303"/>
      <c r="G193" s="303"/>
      <c r="H193" s="303"/>
      <c r="I193" s="303"/>
      <c r="J193" s="303" t="s">
        <v>20</v>
      </c>
      <c r="K193" s="303"/>
      <c r="L193" s="303"/>
      <c r="M193" s="303"/>
      <c r="N193" s="303"/>
      <c r="O193" s="15"/>
    </row>
    <row r="194" spans="1:16" s="12" customFormat="1" ht="24" customHeight="1" x14ac:dyDescent="0.15">
      <c r="A194" s="15"/>
      <c r="B194" s="15"/>
      <c r="C194" s="15"/>
      <c r="D194" s="15"/>
      <c r="E194" s="301" t="s">
        <v>80</v>
      </c>
      <c r="F194" s="301"/>
      <c r="G194" s="301"/>
      <c r="H194" s="301"/>
      <c r="I194" s="301"/>
      <c r="J194" s="162"/>
      <c r="K194" s="302" t="s">
        <v>21</v>
      </c>
      <c r="L194" s="302"/>
      <c r="M194" s="302"/>
      <c r="N194" s="258"/>
      <c r="O194" s="15"/>
    </row>
    <row r="195" spans="1:16" s="12" customFormat="1" ht="24" customHeight="1" x14ac:dyDescent="0.15">
      <c r="A195" s="15"/>
      <c r="B195" s="15"/>
      <c r="C195" s="15"/>
      <c r="D195" s="15"/>
      <c r="E195" s="301" t="s">
        <v>81</v>
      </c>
      <c r="F195" s="301"/>
      <c r="G195" s="301"/>
      <c r="H195" s="301"/>
      <c r="I195" s="301"/>
      <c r="J195" s="219" t="s">
        <v>85</v>
      </c>
      <c r="K195" s="302" t="s">
        <v>22</v>
      </c>
      <c r="L195" s="302"/>
      <c r="M195" s="302"/>
      <c r="N195" s="258"/>
      <c r="O195" s="15"/>
    </row>
    <row r="196" spans="1:16" s="12" customFormat="1" ht="24" customHeight="1" x14ac:dyDescent="0.15">
      <c r="A196" s="15"/>
      <c r="B196" s="15"/>
      <c r="C196" s="15"/>
      <c r="D196" s="15"/>
      <c r="E196" s="301" t="s">
        <v>82</v>
      </c>
      <c r="F196" s="301"/>
      <c r="G196" s="301"/>
      <c r="H196" s="301"/>
      <c r="I196" s="301"/>
      <c r="J196" s="219" t="s">
        <v>85</v>
      </c>
      <c r="K196" s="302" t="s">
        <v>22</v>
      </c>
      <c r="L196" s="302"/>
      <c r="M196" s="302"/>
      <c r="N196" s="258"/>
      <c r="O196" s="15"/>
    </row>
    <row r="197" spans="1:16" s="12" customFormat="1" ht="24" customHeight="1" x14ac:dyDescent="0.15">
      <c r="A197" s="15"/>
      <c r="B197" s="15"/>
      <c r="C197" s="15" t="s">
        <v>23</v>
      </c>
      <c r="D197" s="15"/>
      <c r="E197" s="15"/>
      <c r="F197" s="15"/>
      <c r="G197" s="15"/>
      <c r="H197" s="15"/>
      <c r="I197" s="15"/>
      <c r="J197" s="15"/>
      <c r="K197" s="15"/>
      <c r="L197" s="15"/>
      <c r="M197" s="15"/>
      <c r="N197" s="15"/>
      <c r="O197" s="15"/>
    </row>
    <row r="198" spans="1:16" s="12" customFormat="1" ht="24" customHeight="1" x14ac:dyDescent="0.15">
      <c r="A198" s="285" t="s">
        <v>223</v>
      </c>
      <c r="B198" s="285"/>
      <c r="C198" s="285"/>
      <c r="D198" s="285"/>
      <c r="E198" s="285"/>
      <c r="F198" s="285"/>
      <c r="G198" s="285"/>
      <c r="H198" s="285"/>
      <c r="I198" s="285"/>
      <c r="J198" s="285"/>
      <c r="K198" s="285"/>
      <c r="L198" s="285"/>
      <c r="M198" s="285"/>
      <c r="N198" s="285"/>
      <c r="O198" s="285"/>
      <c r="P198" s="285"/>
    </row>
    <row r="199" spans="1:16" s="12" customFormat="1" ht="16.5" customHeight="1" x14ac:dyDescent="0.15"/>
    <row r="200" spans="1:16" s="12" customFormat="1" ht="16.5" customHeight="1" x14ac:dyDescent="0.15">
      <c r="A200" s="12" t="s">
        <v>230</v>
      </c>
    </row>
    <row r="201" spans="1:16" s="12" customFormat="1" ht="16.5" customHeight="1" x14ac:dyDescent="0.15">
      <c r="A201" s="12" t="s">
        <v>231</v>
      </c>
    </row>
    <row r="202" spans="1:16" s="12" customFormat="1" ht="16.5" customHeight="1" x14ac:dyDescent="0.15">
      <c r="A202" s="286" t="s">
        <v>232</v>
      </c>
      <c r="B202" s="287"/>
      <c r="C202" s="288"/>
      <c r="D202" s="286" t="s">
        <v>233</v>
      </c>
      <c r="E202" s="288"/>
      <c r="F202" s="286" t="s">
        <v>234</v>
      </c>
      <c r="G202" s="287"/>
      <c r="H202" s="287"/>
      <c r="I202" s="287"/>
      <c r="J202" s="287"/>
      <c r="K202" s="288"/>
      <c r="L202" s="222"/>
    </row>
    <row r="203" spans="1:16" s="12" customFormat="1" ht="16.5" customHeight="1" x14ac:dyDescent="0.15">
      <c r="A203" s="268">
        <v>7</v>
      </c>
      <c r="B203" s="269"/>
      <c r="C203" s="270"/>
      <c r="D203" s="274">
        <v>43191</v>
      </c>
      <c r="E203" s="270"/>
      <c r="F203" s="292" t="s">
        <v>267</v>
      </c>
      <c r="G203" s="293"/>
      <c r="H203" s="293"/>
      <c r="I203" s="293"/>
      <c r="J203" s="293"/>
      <c r="K203" s="294"/>
      <c r="L203" s="223"/>
    </row>
    <row r="204" spans="1:16" s="12" customFormat="1" ht="16.5" customHeight="1" x14ac:dyDescent="0.15">
      <c r="A204" s="289"/>
      <c r="B204" s="290"/>
      <c r="C204" s="291"/>
      <c r="D204" s="289"/>
      <c r="E204" s="291"/>
      <c r="F204" s="295"/>
      <c r="G204" s="296"/>
      <c r="H204" s="296"/>
      <c r="I204" s="296"/>
      <c r="J204" s="296"/>
      <c r="K204" s="297"/>
      <c r="L204" s="223"/>
    </row>
    <row r="205" spans="1:16" s="12" customFormat="1" ht="16.5" customHeight="1" x14ac:dyDescent="0.15">
      <c r="A205" s="271"/>
      <c r="B205" s="272"/>
      <c r="C205" s="273"/>
      <c r="D205" s="271"/>
      <c r="E205" s="273"/>
      <c r="F205" s="298"/>
      <c r="G205" s="299"/>
      <c r="H205" s="299"/>
      <c r="I205" s="299"/>
      <c r="J205" s="299"/>
      <c r="K205" s="300"/>
      <c r="L205" s="223"/>
    </row>
    <row r="206" spans="1:16" s="12" customFormat="1" ht="16.5" customHeight="1" x14ac:dyDescent="0.15">
      <c r="A206" s="268">
        <v>8</v>
      </c>
      <c r="B206" s="269"/>
      <c r="C206" s="270"/>
      <c r="D206" s="274">
        <v>43435</v>
      </c>
      <c r="E206" s="270"/>
      <c r="F206" s="208" t="s">
        <v>264</v>
      </c>
      <c r="G206" s="208"/>
      <c r="H206" s="208"/>
      <c r="I206" s="208"/>
      <c r="J206" s="208"/>
      <c r="K206" s="209"/>
      <c r="L206" s="233"/>
    </row>
    <row r="207" spans="1:16" s="12" customFormat="1" ht="16.5" customHeight="1" x14ac:dyDescent="0.15">
      <c r="A207" s="271"/>
      <c r="B207" s="272"/>
      <c r="C207" s="273"/>
      <c r="D207" s="271"/>
      <c r="E207" s="273"/>
      <c r="F207" s="210" t="s">
        <v>265</v>
      </c>
      <c r="G207" s="210"/>
      <c r="H207" s="210"/>
      <c r="I207" s="210"/>
      <c r="J207" s="210"/>
      <c r="K207" s="211"/>
      <c r="L207" s="233"/>
    </row>
    <row r="208" spans="1:16" s="12" customFormat="1" ht="16.5" customHeight="1" x14ac:dyDescent="0.15">
      <c r="A208" s="261">
        <v>9</v>
      </c>
      <c r="B208" s="262"/>
      <c r="C208" s="263"/>
      <c r="D208" s="267">
        <v>43739</v>
      </c>
      <c r="E208" s="263"/>
      <c r="F208" s="251" t="s">
        <v>263</v>
      </c>
      <c r="G208" s="251"/>
      <c r="H208" s="251"/>
      <c r="I208" s="251"/>
      <c r="J208" s="251"/>
      <c r="K208" s="252"/>
    </row>
    <row r="209" spans="1:11" s="12" customFormat="1" ht="16.5" customHeight="1" x14ac:dyDescent="0.15">
      <c r="A209" s="264"/>
      <c r="B209" s="265"/>
      <c r="C209" s="266"/>
      <c r="D209" s="264"/>
      <c r="E209" s="266"/>
      <c r="F209" s="253" t="s">
        <v>266</v>
      </c>
      <c r="G209" s="253"/>
      <c r="H209" s="253"/>
      <c r="I209" s="253"/>
      <c r="J209" s="253"/>
      <c r="K209" s="254"/>
    </row>
    <row r="210" spans="1:11" s="12" customFormat="1" ht="16.5" customHeight="1" x14ac:dyDescent="0.15"/>
    <row r="211" spans="1:11" s="12" customFormat="1" ht="16.5" customHeight="1" x14ac:dyDescent="0.15"/>
    <row r="212" spans="1:11" s="12" customFormat="1" ht="16.5" customHeight="1" x14ac:dyDescent="0.15"/>
    <row r="213" spans="1:11" s="12" customFormat="1" ht="16.5" customHeight="1" x14ac:dyDescent="0.15"/>
    <row r="214" spans="1:11" s="12" customFormat="1" ht="16.5" customHeight="1" x14ac:dyDescent="0.15"/>
    <row r="215" spans="1:11" s="12" customFormat="1" ht="16.5" customHeight="1" x14ac:dyDescent="0.15"/>
    <row r="216" spans="1:11" s="12" customFormat="1" ht="16.5" customHeight="1" x14ac:dyDescent="0.15"/>
    <row r="217" spans="1:11" s="12" customFormat="1" ht="16.5" customHeight="1" x14ac:dyDescent="0.15"/>
    <row r="218" spans="1:11" s="12" customFormat="1" ht="16.5" customHeight="1" x14ac:dyDescent="0.15"/>
    <row r="219" spans="1:11" s="12" customFormat="1" ht="16.5" customHeight="1" x14ac:dyDescent="0.15"/>
    <row r="220" spans="1:11" s="12" customFormat="1" ht="16.5" customHeight="1" x14ac:dyDescent="0.15"/>
    <row r="221" spans="1:11" s="12" customFormat="1" ht="16.5" customHeight="1" x14ac:dyDescent="0.15"/>
    <row r="222" spans="1:11" s="12" customFormat="1" ht="16.5" customHeight="1" x14ac:dyDescent="0.15"/>
    <row r="223" spans="1:11" s="12" customFormat="1" ht="16.5" customHeight="1" x14ac:dyDescent="0.15"/>
    <row r="224" spans="1:11" s="12" customFormat="1" ht="16.5" customHeight="1" x14ac:dyDescent="0.15"/>
    <row r="225" s="12" customFormat="1" ht="16.5" customHeight="1" x14ac:dyDescent="0.15"/>
    <row r="226" s="12" customFormat="1" ht="16.5" customHeight="1" x14ac:dyDescent="0.15"/>
    <row r="227" s="12" customFormat="1" ht="16.5" customHeight="1" x14ac:dyDescent="0.15"/>
    <row r="228" s="12" customFormat="1" ht="16.5" customHeight="1" x14ac:dyDescent="0.15"/>
    <row r="229" s="12" customFormat="1" ht="16.5" customHeight="1" x14ac:dyDescent="0.15"/>
    <row r="230" s="12" customFormat="1" ht="16.5" customHeight="1" x14ac:dyDescent="0.15"/>
    <row r="231" s="12" customFormat="1" ht="16.5" customHeight="1" x14ac:dyDescent="0.15"/>
    <row r="232" s="12" customFormat="1" ht="16.5" customHeight="1" x14ac:dyDescent="0.15"/>
    <row r="233" s="12" customFormat="1" ht="16.5" customHeight="1" x14ac:dyDescent="0.15"/>
    <row r="234" s="12" customFormat="1" ht="16.5" customHeight="1" x14ac:dyDescent="0.15"/>
    <row r="235" s="12" customFormat="1" ht="16.5" customHeight="1" x14ac:dyDescent="0.15"/>
    <row r="236" s="12" customFormat="1" ht="16.5" customHeight="1" x14ac:dyDescent="0.15"/>
    <row r="237" s="12" customFormat="1" ht="16.5" customHeight="1" x14ac:dyDescent="0.15"/>
    <row r="238" s="12" customFormat="1" ht="16.5" customHeight="1" x14ac:dyDescent="0.15"/>
    <row r="239" s="12" customFormat="1" ht="16.5" customHeight="1" x14ac:dyDescent="0.15"/>
    <row r="240" s="12" customFormat="1" ht="16.5" customHeight="1" x14ac:dyDescent="0.15"/>
    <row r="241" s="12" customFormat="1" ht="16.5" customHeight="1" x14ac:dyDescent="0.15"/>
    <row r="242" s="12" customFormat="1" ht="16.5" customHeight="1" x14ac:dyDescent="0.15"/>
    <row r="243" s="12" customFormat="1" ht="16.5" customHeight="1" x14ac:dyDescent="0.15"/>
    <row r="244" s="12" customFormat="1" ht="16.5" customHeight="1" x14ac:dyDescent="0.15"/>
    <row r="245" s="12" customFormat="1" ht="16.5" customHeight="1" x14ac:dyDescent="0.15"/>
    <row r="246" s="12" customFormat="1" x14ac:dyDescent="0.15"/>
    <row r="247" s="12" customFormat="1" x14ac:dyDescent="0.15"/>
    <row r="248" s="12" customFormat="1" x14ac:dyDescent="0.15"/>
    <row r="249" s="12" customFormat="1" x14ac:dyDescent="0.15"/>
    <row r="250" s="12" customFormat="1" x14ac:dyDescent="0.15"/>
    <row r="251" s="12" customFormat="1" x14ac:dyDescent="0.15"/>
    <row r="252" s="12" customFormat="1" x14ac:dyDescent="0.15"/>
    <row r="253" s="12" customFormat="1" x14ac:dyDescent="0.15"/>
    <row r="254" s="12" customFormat="1" x14ac:dyDescent="0.15"/>
    <row r="255" s="12" customFormat="1" x14ac:dyDescent="0.15"/>
    <row r="256" s="12" customFormat="1" x14ac:dyDescent="0.15"/>
    <row r="257" s="12" customFormat="1" x14ac:dyDescent="0.15"/>
    <row r="258" s="12" customFormat="1" x14ac:dyDescent="0.15"/>
    <row r="259" s="12" customFormat="1" x14ac:dyDescent="0.15"/>
    <row r="260" s="12" customFormat="1" x14ac:dyDescent="0.15"/>
    <row r="261" s="12" customFormat="1" x14ac:dyDescent="0.15"/>
    <row r="262" s="12" customFormat="1" x14ac:dyDescent="0.15"/>
    <row r="263" s="12" customFormat="1" x14ac:dyDescent="0.15"/>
    <row r="264" s="12" customFormat="1" x14ac:dyDescent="0.15"/>
    <row r="265" s="12" customFormat="1" x14ac:dyDescent="0.15"/>
    <row r="266" s="12" customFormat="1" x14ac:dyDescent="0.15"/>
    <row r="267" s="12" customFormat="1" x14ac:dyDescent="0.15"/>
    <row r="268" s="12" customFormat="1" x14ac:dyDescent="0.15"/>
    <row r="269" s="12" customFormat="1" x14ac:dyDescent="0.15"/>
    <row r="270" s="12" customFormat="1" x14ac:dyDescent="0.15"/>
    <row r="271" s="12" customFormat="1" x14ac:dyDescent="0.15"/>
    <row r="272" s="12" customFormat="1" x14ac:dyDescent="0.15"/>
    <row r="273" spans="1:15" s="12" customFormat="1" x14ac:dyDescent="0.15"/>
    <row r="274" spans="1:15" s="12" customFormat="1" x14ac:dyDescent="0.15"/>
    <row r="275" spans="1:15" s="12" customFormat="1" x14ac:dyDescent="0.15"/>
    <row r="276" spans="1:15" s="12" customFormat="1" x14ac:dyDescent="0.15"/>
    <row r="277" spans="1:15" s="12" customFormat="1" x14ac:dyDescent="0.15"/>
    <row r="278" spans="1:15" s="12" customFormat="1" x14ac:dyDescent="0.15"/>
    <row r="279" spans="1:15" s="12" customFormat="1" x14ac:dyDescent="0.15"/>
    <row r="280" spans="1:15" s="12" customFormat="1" x14ac:dyDescent="0.15"/>
    <row r="281" spans="1:15" s="12" customFormat="1" x14ac:dyDescent="0.15"/>
    <row r="282" spans="1:15" s="12" customFormat="1" x14ac:dyDescent="0.15"/>
    <row r="283" spans="1:15" s="12" customFormat="1" x14ac:dyDescent="0.15"/>
    <row r="284" spans="1:15" s="12" customFormat="1" x14ac:dyDescent="0.15"/>
    <row r="285" spans="1:15" s="12" customFormat="1" x14ac:dyDescent="0.15"/>
    <row r="286" spans="1:15" s="12" customFormat="1" x14ac:dyDescent="0.15"/>
    <row r="287" spans="1:15" s="12" customFormat="1" x14ac:dyDescent="0.15"/>
    <row r="288" spans="1:15" x14ac:dyDescent="0.15">
      <c r="A288" s="12"/>
      <c r="B288" s="12"/>
      <c r="C288" s="12"/>
      <c r="D288" s="12"/>
      <c r="E288" s="12"/>
      <c r="F288" s="12"/>
      <c r="G288" s="12"/>
      <c r="H288" s="12"/>
      <c r="I288" s="12"/>
      <c r="J288" s="12"/>
      <c r="K288" s="12"/>
      <c r="L288" s="12"/>
      <c r="M288" s="12"/>
      <c r="N288" s="12"/>
      <c r="O288" s="12"/>
    </row>
    <row r="289" spans="1:15" x14ac:dyDescent="0.15">
      <c r="A289" s="12"/>
      <c r="B289" s="12"/>
      <c r="C289" s="12"/>
      <c r="D289" s="12"/>
      <c r="E289" s="12"/>
      <c r="F289" s="12"/>
      <c r="G289" s="12"/>
      <c r="H289" s="12"/>
      <c r="I289" s="12"/>
      <c r="J289" s="12"/>
      <c r="K289" s="12"/>
      <c r="L289" s="12"/>
      <c r="M289" s="12"/>
      <c r="N289" s="12"/>
      <c r="O289" s="12"/>
    </row>
    <row r="290" spans="1:15" x14ac:dyDescent="0.15">
      <c r="A290" s="12"/>
      <c r="B290" s="12"/>
      <c r="C290" s="12"/>
      <c r="D290" s="12"/>
      <c r="E290" s="12"/>
      <c r="F290" s="12"/>
      <c r="G290" s="12"/>
      <c r="H290" s="12"/>
      <c r="I290" s="12"/>
      <c r="J290" s="12"/>
      <c r="K290" s="12"/>
      <c r="L290" s="12"/>
      <c r="M290" s="12"/>
      <c r="N290" s="12"/>
      <c r="O290" s="12"/>
    </row>
    <row r="291" spans="1:15" x14ac:dyDescent="0.15">
      <c r="A291" s="12"/>
      <c r="B291" s="12"/>
      <c r="C291" s="12"/>
      <c r="D291" s="12"/>
      <c r="E291" s="12"/>
      <c r="F291" s="12"/>
      <c r="G291" s="12"/>
      <c r="H291" s="12"/>
      <c r="I291" s="12"/>
      <c r="J291" s="12"/>
      <c r="K291" s="12"/>
      <c r="L291" s="12"/>
      <c r="M291" s="12"/>
      <c r="N291" s="12"/>
      <c r="O291" s="12"/>
    </row>
    <row r="292" spans="1:15" x14ac:dyDescent="0.15">
      <c r="A292" s="12"/>
      <c r="B292" s="12"/>
      <c r="C292" s="12"/>
      <c r="D292" s="12"/>
      <c r="E292" s="12"/>
      <c r="F292" s="12"/>
      <c r="G292" s="12"/>
      <c r="H292" s="12"/>
      <c r="I292" s="12"/>
      <c r="J292" s="12"/>
      <c r="K292" s="12"/>
      <c r="L292" s="12"/>
      <c r="M292" s="12"/>
      <c r="N292" s="12"/>
      <c r="O292" s="12"/>
    </row>
    <row r="293" spans="1:15" x14ac:dyDescent="0.15">
      <c r="A293" s="12"/>
      <c r="B293" s="12"/>
      <c r="C293" s="12"/>
      <c r="D293" s="12"/>
      <c r="E293" s="12"/>
      <c r="F293" s="12"/>
      <c r="G293" s="12"/>
      <c r="H293" s="12"/>
      <c r="I293" s="12"/>
      <c r="J293" s="12"/>
      <c r="K293" s="12"/>
      <c r="L293" s="12"/>
      <c r="M293" s="12"/>
      <c r="N293" s="12"/>
      <c r="O293" s="12"/>
    </row>
    <row r="294" spans="1:15" x14ac:dyDescent="0.15">
      <c r="A294" s="12"/>
      <c r="B294" s="12"/>
      <c r="C294" s="12"/>
      <c r="D294" s="12"/>
      <c r="E294" s="12"/>
      <c r="F294" s="12"/>
      <c r="G294" s="12"/>
      <c r="H294" s="12"/>
      <c r="I294" s="12"/>
      <c r="J294" s="12"/>
      <c r="K294" s="12"/>
      <c r="L294" s="12"/>
      <c r="M294" s="12"/>
      <c r="N294" s="12"/>
      <c r="O294" s="12"/>
    </row>
    <row r="295" spans="1:15" x14ac:dyDescent="0.15">
      <c r="A295" s="12"/>
      <c r="B295" s="12"/>
      <c r="E295" s="12"/>
      <c r="F295" s="12"/>
      <c r="G295" s="12"/>
      <c r="H295" s="12"/>
      <c r="I295" s="12"/>
      <c r="J295" s="12"/>
      <c r="K295" s="12"/>
      <c r="L295" s="12"/>
      <c r="M295" s="12"/>
      <c r="N295" s="12"/>
      <c r="O295" s="12"/>
    </row>
    <row r="296" spans="1:15" x14ac:dyDescent="0.15">
      <c r="E296" s="12"/>
      <c r="F296" s="12"/>
      <c r="G296" s="12"/>
      <c r="H296" s="12"/>
      <c r="I296" s="12"/>
      <c r="J296" s="12"/>
      <c r="K296" s="12"/>
      <c r="L296" s="12"/>
      <c r="M296" s="12"/>
      <c r="N296" s="12"/>
      <c r="O296" s="12"/>
    </row>
    <row r="297" spans="1:15" x14ac:dyDescent="0.15">
      <c r="E297" s="12"/>
      <c r="F297" s="12"/>
      <c r="G297" s="12"/>
      <c r="H297" s="12"/>
      <c r="I297" s="12"/>
      <c r="J297" s="12"/>
      <c r="K297" s="12"/>
      <c r="L297" s="12"/>
      <c r="M297" s="12"/>
      <c r="N297" s="12"/>
      <c r="O297" s="12"/>
    </row>
    <row r="298" spans="1:15" x14ac:dyDescent="0.15">
      <c r="E298" s="12"/>
      <c r="F298" s="12"/>
      <c r="G298" s="12"/>
      <c r="H298" s="12"/>
      <c r="I298" s="12"/>
      <c r="J298" s="12"/>
      <c r="K298" s="12"/>
      <c r="L298" s="12"/>
      <c r="M298" s="12"/>
      <c r="N298" s="12"/>
      <c r="O298" s="12"/>
    </row>
  </sheetData>
  <mergeCells count="162">
    <mergeCell ref="E4:G4"/>
    <mergeCell ref="H4:N4"/>
    <mergeCell ref="E5:G5"/>
    <mergeCell ref="H5:N5"/>
    <mergeCell ref="E6:G6"/>
    <mergeCell ref="H6:N6"/>
    <mergeCell ref="A59:O59"/>
    <mergeCell ref="A60:O60"/>
    <mergeCell ref="A61:O61"/>
    <mergeCell ref="I68:J68"/>
    <mergeCell ref="M68:N68"/>
    <mergeCell ref="C73:E74"/>
    <mergeCell ref="F73:M73"/>
    <mergeCell ref="N73:O74"/>
    <mergeCell ref="F74:G74"/>
    <mergeCell ref="N82:O82"/>
    <mergeCell ref="N83:O83"/>
    <mergeCell ref="N84:O84"/>
    <mergeCell ref="N85:O85"/>
    <mergeCell ref="N86:O86"/>
    <mergeCell ref="N87:O87"/>
    <mergeCell ref="H75:H87"/>
    <mergeCell ref="I75:I87"/>
    <mergeCell ref="N75:O75"/>
    <mergeCell ref="N76:O76"/>
    <mergeCell ref="N77:O77"/>
    <mergeCell ref="N78:O78"/>
    <mergeCell ref="N79:O79"/>
    <mergeCell ref="N80:O80"/>
    <mergeCell ref="N81:O81"/>
    <mergeCell ref="N93:O93"/>
    <mergeCell ref="N94:O94"/>
    <mergeCell ref="N95:O95"/>
    <mergeCell ref="N96:O96"/>
    <mergeCell ref="N97:O97"/>
    <mergeCell ref="N98:O98"/>
    <mergeCell ref="C89:E90"/>
    <mergeCell ref="F89:M89"/>
    <mergeCell ref="N89:O90"/>
    <mergeCell ref="F90:G90"/>
    <mergeCell ref="N91:O91"/>
    <mergeCell ref="N92:O92"/>
    <mergeCell ref="F103:G103"/>
    <mergeCell ref="N103:O103"/>
    <mergeCell ref="A104:O104"/>
    <mergeCell ref="A105:O105"/>
    <mergeCell ref="C115:E116"/>
    <mergeCell ref="F115:M115"/>
    <mergeCell ref="N115:O116"/>
    <mergeCell ref="F116:G116"/>
    <mergeCell ref="N99:O99"/>
    <mergeCell ref="N100:O100"/>
    <mergeCell ref="F101:G101"/>
    <mergeCell ref="N101:O101"/>
    <mergeCell ref="F102:G102"/>
    <mergeCell ref="N102:O102"/>
    <mergeCell ref="N124:O124"/>
    <mergeCell ref="N125:O125"/>
    <mergeCell ref="N126:O126"/>
    <mergeCell ref="N127:O127"/>
    <mergeCell ref="N128:O128"/>
    <mergeCell ref="N129:O129"/>
    <mergeCell ref="H117:H129"/>
    <mergeCell ref="I117:I129"/>
    <mergeCell ref="N117:O117"/>
    <mergeCell ref="N118:O118"/>
    <mergeCell ref="N119:O119"/>
    <mergeCell ref="N120:O120"/>
    <mergeCell ref="N121:O121"/>
    <mergeCell ref="N122:O122"/>
    <mergeCell ref="N123:O123"/>
    <mergeCell ref="N140:O140"/>
    <mergeCell ref="N141:O141"/>
    <mergeCell ref="N142:O142"/>
    <mergeCell ref="N143:O143"/>
    <mergeCell ref="N144:O144"/>
    <mergeCell ref="N145:O145"/>
    <mergeCell ref="C135:E136"/>
    <mergeCell ref="F135:M135"/>
    <mergeCell ref="N135:O136"/>
    <mergeCell ref="F136:G136"/>
    <mergeCell ref="H137:H145"/>
    <mergeCell ref="I137:I145"/>
    <mergeCell ref="N137:O137"/>
    <mergeCell ref="N138:O138"/>
    <mergeCell ref="N139:O139"/>
    <mergeCell ref="N157:O157"/>
    <mergeCell ref="N158:O158"/>
    <mergeCell ref="N159:O159"/>
    <mergeCell ref="N160:O160"/>
    <mergeCell ref="N161:O161"/>
    <mergeCell ref="N162:O162"/>
    <mergeCell ref="A151:P151"/>
    <mergeCell ref="C154:E155"/>
    <mergeCell ref="F154:M154"/>
    <mergeCell ref="N154:O155"/>
    <mergeCell ref="F155:G155"/>
    <mergeCell ref="N156:O156"/>
    <mergeCell ref="N169:O169"/>
    <mergeCell ref="K170:K171"/>
    <mergeCell ref="N171:O171"/>
    <mergeCell ref="C172:D172"/>
    <mergeCell ref="N172:O172"/>
    <mergeCell ref="C173:D173"/>
    <mergeCell ref="N173:O173"/>
    <mergeCell ref="N163:O163"/>
    <mergeCell ref="N164:O164"/>
    <mergeCell ref="C169:D171"/>
    <mergeCell ref="E169:E171"/>
    <mergeCell ref="F169:F171"/>
    <mergeCell ref="G169:G171"/>
    <mergeCell ref="H169:H170"/>
    <mergeCell ref="I169:I170"/>
    <mergeCell ref="J169:J171"/>
    <mergeCell ref="M169:M170"/>
    <mergeCell ref="C177:D177"/>
    <mergeCell ref="N177:O177"/>
    <mergeCell ref="C178:D178"/>
    <mergeCell ref="N178:O178"/>
    <mergeCell ref="A179:O179"/>
    <mergeCell ref="E187:H187"/>
    <mergeCell ref="I187:M187"/>
    <mergeCell ref="C174:D174"/>
    <mergeCell ref="N174:O174"/>
    <mergeCell ref="C175:D175"/>
    <mergeCell ref="N175:O175"/>
    <mergeCell ref="C176:D176"/>
    <mergeCell ref="N176:O176"/>
    <mergeCell ref="E195:I195"/>
    <mergeCell ref="K195:N195"/>
    <mergeCell ref="E196:I196"/>
    <mergeCell ref="K196:N196"/>
    <mergeCell ref="E188:H188"/>
    <mergeCell ref="I188:M188"/>
    <mergeCell ref="E189:H189"/>
    <mergeCell ref="I189:M189"/>
    <mergeCell ref="E193:I193"/>
    <mergeCell ref="J193:N193"/>
    <mergeCell ref="K136:L136"/>
    <mergeCell ref="K155:L155"/>
    <mergeCell ref="K161:L161"/>
    <mergeCell ref="A208:C209"/>
    <mergeCell ref="D208:E209"/>
    <mergeCell ref="A206:C207"/>
    <mergeCell ref="D206:E207"/>
    <mergeCell ref="L170:L171"/>
    <mergeCell ref="K68:L68"/>
    <mergeCell ref="K74:L74"/>
    <mergeCell ref="K75:L87"/>
    <mergeCell ref="K90:L90"/>
    <mergeCell ref="K116:L116"/>
    <mergeCell ref="K117:L129"/>
    <mergeCell ref="K137:L145"/>
    <mergeCell ref="A198:P198"/>
    <mergeCell ref="A202:C202"/>
    <mergeCell ref="D202:E202"/>
    <mergeCell ref="F202:K202"/>
    <mergeCell ref="A203:C205"/>
    <mergeCell ref="D203:E205"/>
    <mergeCell ref="F203:K205"/>
    <mergeCell ref="E194:I194"/>
    <mergeCell ref="K194:N194"/>
  </mergeCells>
  <phoneticPr fontId="2"/>
  <pageMargins left="0.70866141732283472" right="0.11811023622047245" top="0.74803149606299213" bottom="0.35433070866141736" header="0" footer="0.11811023622047245"/>
  <pageSetup paperSize="9" scale="75" fitToHeight="0" orientation="portrait" r:id="rId1"/>
  <headerFooter alignWithMargins="0"/>
  <rowBreaks count="4" manualBreakCount="4">
    <brk id="59" max="14" man="1"/>
    <brk id="105" max="14" man="1"/>
    <brk id="151" max="14" man="1"/>
    <brk id="19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291"/>
  <sheetViews>
    <sheetView zoomScaleNormal="100" workbookViewId="0">
      <selection activeCell="G13" sqref="G13"/>
    </sheetView>
  </sheetViews>
  <sheetFormatPr defaultRowHeight="13.5" x14ac:dyDescent="0.15"/>
  <cols>
    <col min="1" max="1" width="2.125" style="11" customWidth="1"/>
    <col min="2" max="2" width="1.875" style="11" customWidth="1"/>
    <col min="3" max="3" width="2.75" style="11" customWidth="1"/>
    <col min="4" max="5" width="6.375" style="11" customWidth="1"/>
    <col min="6" max="6" width="9.875" style="11" customWidth="1"/>
    <col min="7" max="8" width="9.25" style="11" customWidth="1"/>
    <col min="9" max="12" width="9.375" style="11" customWidth="1"/>
    <col min="13" max="13" width="8" style="11" customWidth="1"/>
    <col min="14" max="16384" width="9" style="11"/>
  </cols>
  <sheetData>
    <row r="1" spans="1:13" ht="23.45" customHeight="1" x14ac:dyDescent="0.15">
      <c r="A1" s="377" t="s">
        <v>189</v>
      </c>
      <c r="B1" s="377"/>
      <c r="C1" s="377"/>
      <c r="D1" s="377"/>
      <c r="E1" s="377"/>
      <c r="F1" s="377"/>
      <c r="G1" s="377"/>
      <c r="H1" s="377"/>
      <c r="I1" s="377"/>
      <c r="J1" s="377"/>
      <c r="K1" s="377"/>
      <c r="L1" s="377"/>
      <c r="M1" s="377"/>
    </row>
    <row r="2" spans="1:13" ht="23.45" customHeight="1" x14ac:dyDescent="0.15">
      <c r="A2" s="378" t="s">
        <v>192</v>
      </c>
      <c r="B2" s="378"/>
      <c r="C2" s="378"/>
      <c r="D2" s="378"/>
      <c r="E2" s="378"/>
      <c r="F2" s="378"/>
      <c r="G2" s="378"/>
      <c r="H2" s="378"/>
      <c r="I2" s="378"/>
      <c r="J2" s="378"/>
      <c r="K2" s="378"/>
      <c r="L2" s="378"/>
      <c r="M2" s="378"/>
    </row>
    <row r="3" spans="1:13" ht="9" customHeight="1" x14ac:dyDescent="0.15">
      <c r="A3" s="28"/>
      <c r="B3" s="28"/>
      <c r="C3" s="28"/>
      <c r="D3" s="28"/>
      <c r="E3" s="28"/>
      <c r="F3" s="28"/>
      <c r="G3" s="28"/>
      <c r="H3" s="28"/>
      <c r="I3" s="28"/>
      <c r="J3" s="28"/>
      <c r="K3" s="28"/>
      <c r="L3" s="28"/>
      <c r="M3" s="28"/>
    </row>
    <row r="4" spans="1:13" ht="23.45" customHeight="1" x14ac:dyDescent="0.15">
      <c r="A4" s="28"/>
      <c r="B4" s="28"/>
      <c r="C4" s="28"/>
      <c r="D4" s="28"/>
      <c r="E4" s="28"/>
      <c r="F4" s="28"/>
      <c r="G4" s="28"/>
      <c r="H4" s="28"/>
      <c r="I4" s="28"/>
      <c r="J4" s="28"/>
      <c r="K4" s="28"/>
      <c r="L4" s="28"/>
      <c r="M4" s="13" t="s">
        <v>193</v>
      </c>
    </row>
    <row r="5" spans="1:13" s="12" customFormat="1" ht="9.75" customHeight="1" x14ac:dyDescent="0.15"/>
    <row r="6" spans="1:13" s="12" customFormat="1" ht="22.5" customHeight="1" x14ac:dyDescent="0.15">
      <c r="A6" s="29" t="s">
        <v>17</v>
      </c>
      <c r="B6" s="15"/>
      <c r="C6" s="15"/>
      <c r="D6" s="15"/>
    </row>
    <row r="7" spans="1:13" s="12" customFormat="1" ht="16.5" customHeight="1" x14ac:dyDescent="0.15">
      <c r="D7" s="12" t="s">
        <v>51</v>
      </c>
    </row>
    <row r="8" spans="1:13" s="12" customFormat="1" ht="16.5" customHeight="1" x14ac:dyDescent="0.15">
      <c r="D8" s="12" t="s">
        <v>87</v>
      </c>
    </row>
    <row r="9" spans="1:13" s="12" customFormat="1" ht="16.5" customHeight="1" x14ac:dyDescent="0.15">
      <c r="D9" s="12" t="s">
        <v>86</v>
      </c>
    </row>
    <row r="10" spans="1:13" s="12" customFormat="1" ht="16.5" customHeight="1" x14ac:dyDescent="0.15"/>
    <row r="11" spans="1:13" s="12" customFormat="1" ht="16.5" customHeight="1" x14ac:dyDescent="0.15">
      <c r="D11" s="125" t="s">
        <v>76</v>
      </c>
      <c r="G11" s="126" t="s">
        <v>24</v>
      </c>
      <c r="H11" s="389" t="s">
        <v>49</v>
      </c>
      <c r="I11" s="390"/>
      <c r="J11" s="126" t="s">
        <v>25</v>
      </c>
      <c r="K11" s="389" t="s">
        <v>50</v>
      </c>
      <c r="L11" s="390"/>
    </row>
    <row r="12" spans="1:13" s="12" customFormat="1" ht="16.5" customHeight="1" x14ac:dyDescent="0.15">
      <c r="G12" s="12" t="s">
        <v>88</v>
      </c>
    </row>
    <row r="13" spans="1:13" s="12" customFormat="1" ht="16.5" customHeight="1" x14ac:dyDescent="0.15"/>
    <row r="14" spans="1:13" s="12" customFormat="1" ht="21.75" customHeight="1" x14ac:dyDescent="0.15">
      <c r="A14" s="29" t="s">
        <v>53</v>
      </c>
      <c r="B14" s="15"/>
      <c r="C14" s="15"/>
      <c r="D14" s="15"/>
    </row>
    <row r="15" spans="1:13" s="12" customFormat="1" ht="22.5" customHeight="1" x14ac:dyDescent="0.15">
      <c r="B15" s="30" t="s">
        <v>104</v>
      </c>
      <c r="C15" s="30"/>
      <c r="D15" s="30"/>
      <c r="F15" s="18"/>
      <c r="G15" s="18"/>
      <c r="H15" s="18"/>
      <c r="I15" s="18"/>
      <c r="J15" s="18"/>
      <c r="K15" s="18"/>
      <c r="L15" s="18"/>
      <c r="M15" s="19" t="s">
        <v>57</v>
      </c>
    </row>
    <row r="16" spans="1:13" s="12" customFormat="1" ht="16.5" customHeight="1" x14ac:dyDescent="0.15">
      <c r="C16" s="379" t="s">
        <v>52</v>
      </c>
      <c r="D16" s="380"/>
      <c r="E16" s="381"/>
      <c r="F16" s="268" t="s">
        <v>58</v>
      </c>
      <c r="G16" s="269"/>
      <c r="H16" s="269"/>
      <c r="I16" s="269"/>
      <c r="J16" s="269"/>
      <c r="K16" s="270"/>
      <c r="L16" s="385" t="s">
        <v>27</v>
      </c>
      <c r="M16" s="386"/>
    </row>
    <row r="17" spans="2:13" s="12" customFormat="1" ht="16.5" customHeight="1" x14ac:dyDescent="0.15">
      <c r="C17" s="382"/>
      <c r="D17" s="383"/>
      <c r="E17" s="384"/>
      <c r="F17" s="1" t="s">
        <v>28</v>
      </c>
      <c r="G17" s="2" t="s">
        <v>29</v>
      </c>
      <c r="H17" s="2" t="s">
        <v>30</v>
      </c>
      <c r="I17" s="2" t="s">
        <v>31</v>
      </c>
      <c r="J17" s="2" t="s">
        <v>32</v>
      </c>
      <c r="K17" s="2" t="s">
        <v>33</v>
      </c>
      <c r="L17" s="387"/>
      <c r="M17" s="388"/>
    </row>
    <row r="18" spans="2:13" s="12" customFormat="1" ht="16.5" customHeight="1" x14ac:dyDescent="0.15">
      <c r="C18" s="26">
        <v>1</v>
      </c>
      <c r="D18" s="26"/>
      <c r="E18" s="23" t="s">
        <v>34</v>
      </c>
      <c r="F18" s="10">
        <v>10000</v>
      </c>
      <c r="G18" s="391">
        <v>42490</v>
      </c>
      <c r="H18" s="391">
        <v>20500</v>
      </c>
      <c r="I18" s="10">
        <f>F18+G18+H18</f>
        <v>72990</v>
      </c>
      <c r="J18" s="392">
        <v>7880</v>
      </c>
      <c r="K18" s="10">
        <f>I18+J18</f>
        <v>80870</v>
      </c>
      <c r="L18" s="368">
        <f t="shared" ref="L18:L30" si="0">I18*7+K18*5</f>
        <v>915280</v>
      </c>
      <c r="M18" s="369"/>
    </row>
    <row r="19" spans="2:13" s="12" customFormat="1" ht="16.5" customHeight="1" x14ac:dyDescent="0.15">
      <c r="C19" s="2">
        <v>2</v>
      </c>
      <c r="D19" s="2"/>
      <c r="E19" s="4" t="s">
        <v>35</v>
      </c>
      <c r="F19" s="5">
        <v>13000</v>
      </c>
      <c r="G19" s="391"/>
      <c r="H19" s="391"/>
      <c r="I19" s="5">
        <f>F19+G18+H18</f>
        <v>75990</v>
      </c>
      <c r="J19" s="393"/>
      <c r="K19" s="5">
        <f>I19+J18</f>
        <v>83870</v>
      </c>
      <c r="L19" s="370">
        <f t="shared" si="0"/>
        <v>951280</v>
      </c>
      <c r="M19" s="371"/>
    </row>
    <row r="20" spans="2:13" s="12" customFormat="1" ht="16.5" customHeight="1" x14ac:dyDescent="0.15">
      <c r="C20" s="2">
        <v>3</v>
      </c>
      <c r="D20" s="2"/>
      <c r="E20" s="4" t="s">
        <v>36</v>
      </c>
      <c r="F20" s="5">
        <v>16000</v>
      </c>
      <c r="G20" s="391"/>
      <c r="H20" s="391"/>
      <c r="I20" s="5">
        <f>F20+G18+H18</f>
        <v>78990</v>
      </c>
      <c r="J20" s="393"/>
      <c r="K20" s="5">
        <f>I20+J18</f>
        <v>86870</v>
      </c>
      <c r="L20" s="370">
        <f t="shared" si="0"/>
        <v>987280</v>
      </c>
      <c r="M20" s="371"/>
    </row>
    <row r="21" spans="2:13" s="12" customFormat="1" ht="16.5" customHeight="1" x14ac:dyDescent="0.15">
      <c r="C21" s="2">
        <v>4</v>
      </c>
      <c r="D21" s="2"/>
      <c r="E21" s="4" t="s">
        <v>0</v>
      </c>
      <c r="F21" s="5">
        <v>19000</v>
      </c>
      <c r="G21" s="391"/>
      <c r="H21" s="391"/>
      <c r="I21" s="5">
        <f>F21+G18+H18</f>
        <v>81990</v>
      </c>
      <c r="J21" s="393"/>
      <c r="K21" s="5">
        <f>I21+J18</f>
        <v>89870</v>
      </c>
      <c r="L21" s="370">
        <f t="shared" si="0"/>
        <v>1023280</v>
      </c>
      <c r="M21" s="371"/>
    </row>
    <row r="22" spans="2:13" s="12" customFormat="1" ht="16.5" customHeight="1" x14ac:dyDescent="0.15">
      <c r="C22" s="2">
        <v>5</v>
      </c>
      <c r="D22" s="2"/>
      <c r="E22" s="4" t="s">
        <v>1</v>
      </c>
      <c r="F22" s="5">
        <v>22000</v>
      </c>
      <c r="G22" s="391"/>
      <c r="H22" s="391"/>
      <c r="I22" s="5">
        <f>F22+G18+H18</f>
        <v>84990</v>
      </c>
      <c r="J22" s="393"/>
      <c r="K22" s="5">
        <f>I22+J18</f>
        <v>92870</v>
      </c>
      <c r="L22" s="370">
        <f t="shared" si="0"/>
        <v>1059280</v>
      </c>
      <c r="M22" s="371"/>
    </row>
    <row r="23" spans="2:13" s="12" customFormat="1" ht="16.5" customHeight="1" x14ac:dyDescent="0.15">
      <c r="C23" s="2">
        <v>6</v>
      </c>
      <c r="D23" s="2"/>
      <c r="E23" s="4" t="s">
        <v>2</v>
      </c>
      <c r="F23" s="5">
        <v>25000</v>
      </c>
      <c r="G23" s="391"/>
      <c r="H23" s="391"/>
      <c r="I23" s="5">
        <f>F23+G18+H18</f>
        <v>87990</v>
      </c>
      <c r="J23" s="393"/>
      <c r="K23" s="5">
        <f>I23+J18</f>
        <v>95870</v>
      </c>
      <c r="L23" s="370">
        <f t="shared" si="0"/>
        <v>1095280</v>
      </c>
      <c r="M23" s="371"/>
    </row>
    <row r="24" spans="2:13" s="12" customFormat="1" ht="16.5" customHeight="1" x14ac:dyDescent="0.15">
      <c r="C24" s="2">
        <v>7</v>
      </c>
      <c r="D24" s="2"/>
      <c r="E24" s="4" t="s">
        <v>3</v>
      </c>
      <c r="F24" s="5">
        <v>30000</v>
      </c>
      <c r="G24" s="391"/>
      <c r="H24" s="391"/>
      <c r="I24" s="5">
        <f>F24+G18+H18</f>
        <v>92990</v>
      </c>
      <c r="J24" s="393"/>
      <c r="K24" s="5">
        <f>I24+J18</f>
        <v>100870</v>
      </c>
      <c r="L24" s="370">
        <f t="shared" si="0"/>
        <v>1155280</v>
      </c>
      <c r="M24" s="371"/>
    </row>
    <row r="25" spans="2:13" s="12" customFormat="1" ht="16.5" customHeight="1" x14ac:dyDescent="0.15">
      <c r="C25" s="2">
        <v>8</v>
      </c>
      <c r="D25" s="2"/>
      <c r="E25" s="4" t="s">
        <v>4</v>
      </c>
      <c r="F25" s="5">
        <v>35000</v>
      </c>
      <c r="G25" s="391"/>
      <c r="H25" s="391"/>
      <c r="I25" s="5">
        <f>F25+G18+H18</f>
        <v>97990</v>
      </c>
      <c r="J25" s="393"/>
      <c r="K25" s="5">
        <f>I25+J18</f>
        <v>105870</v>
      </c>
      <c r="L25" s="370">
        <f t="shared" si="0"/>
        <v>1215280</v>
      </c>
      <c r="M25" s="371"/>
    </row>
    <row r="26" spans="2:13" s="12" customFormat="1" ht="16.5" customHeight="1" x14ac:dyDescent="0.15">
      <c r="C26" s="2">
        <v>9</v>
      </c>
      <c r="D26" s="2"/>
      <c r="E26" s="4" t="s">
        <v>5</v>
      </c>
      <c r="F26" s="5">
        <v>40000</v>
      </c>
      <c r="G26" s="391"/>
      <c r="H26" s="391"/>
      <c r="I26" s="5">
        <f>F26+G18+H18</f>
        <v>102990</v>
      </c>
      <c r="J26" s="393"/>
      <c r="K26" s="5">
        <f>I26+J18</f>
        <v>110870</v>
      </c>
      <c r="L26" s="370">
        <f t="shared" si="0"/>
        <v>1275280</v>
      </c>
      <c r="M26" s="371"/>
    </row>
    <row r="27" spans="2:13" s="12" customFormat="1" ht="16.5" customHeight="1" x14ac:dyDescent="0.15">
      <c r="C27" s="2">
        <v>10</v>
      </c>
      <c r="D27" s="2"/>
      <c r="E27" s="4" t="s">
        <v>6</v>
      </c>
      <c r="F27" s="5">
        <v>45000</v>
      </c>
      <c r="G27" s="391"/>
      <c r="H27" s="391"/>
      <c r="I27" s="5">
        <f>F27+G18+H18</f>
        <v>107990</v>
      </c>
      <c r="J27" s="393"/>
      <c r="K27" s="5">
        <f>I27+J18</f>
        <v>115870</v>
      </c>
      <c r="L27" s="370">
        <f t="shared" si="0"/>
        <v>1335280</v>
      </c>
      <c r="M27" s="371"/>
    </row>
    <row r="28" spans="2:13" s="12" customFormat="1" ht="16.5" customHeight="1" x14ac:dyDescent="0.15">
      <c r="C28" s="2">
        <v>11</v>
      </c>
      <c r="D28" s="2"/>
      <c r="E28" s="4" t="s">
        <v>7</v>
      </c>
      <c r="F28" s="5">
        <v>50000</v>
      </c>
      <c r="G28" s="391"/>
      <c r="H28" s="391"/>
      <c r="I28" s="5">
        <f>F28+G18+H18</f>
        <v>112990</v>
      </c>
      <c r="J28" s="393"/>
      <c r="K28" s="5">
        <f>I28+J18</f>
        <v>120870</v>
      </c>
      <c r="L28" s="370">
        <f t="shared" si="0"/>
        <v>1395280</v>
      </c>
      <c r="M28" s="371"/>
    </row>
    <row r="29" spans="2:13" s="12" customFormat="1" ht="16.5" customHeight="1" x14ac:dyDescent="0.15">
      <c r="C29" s="2">
        <v>12</v>
      </c>
      <c r="D29" s="2"/>
      <c r="E29" s="4" t="s">
        <v>37</v>
      </c>
      <c r="F29" s="5">
        <v>57000</v>
      </c>
      <c r="G29" s="391"/>
      <c r="H29" s="391"/>
      <c r="I29" s="5">
        <f>F29+G18+H18</f>
        <v>119990</v>
      </c>
      <c r="J29" s="393"/>
      <c r="K29" s="5">
        <f>I29+J18</f>
        <v>127870</v>
      </c>
      <c r="L29" s="370">
        <f t="shared" si="0"/>
        <v>1479280</v>
      </c>
      <c r="M29" s="371"/>
    </row>
    <row r="30" spans="2:13" s="12" customFormat="1" ht="16.5" customHeight="1" x14ac:dyDescent="0.15">
      <c r="C30" s="2">
        <v>13</v>
      </c>
      <c r="D30" s="2"/>
      <c r="E30" s="4" t="s">
        <v>55</v>
      </c>
      <c r="F30" s="5">
        <v>58400</v>
      </c>
      <c r="G30" s="391"/>
      <c r="H30" s="391"/>
      <c r="I30" s="5">
        <f>F30+G18+H18</f>
        <v>121390</v>
      </c>
      <c r="J30" s="394"/>
      <c r="K30" s="5">
        <f>I30+J18</f>
        <v>129270</v>
      </c>
      <c r="L30" s="370">
        <f t="shared" si="0"/>
        <v>1496080</v>
      </c>
      <c r="M30" s="371"/>
    </row>
    <row r="31" spans="2:13" s="12" customFormat="1" ht="16.5" customHeight="1" x14ac:dyDescent="0.15">
      <c r="B31" s="21"/>
      <c r="C31" s="21"/>
      <c r="D31" s="21"/>
      <c r="F31" s="7"/>
      <c r="G31" s="22"/>
      <c r="H31" s="22"/>
      <c r="I31" s="7"/>
      <c r="J31" s="22"/>
      <c r="K31" s="7"/>
      <c r="L31" s="8"/>
      <c r="M31" s="8"/>
    </row>
    <row r="32" spans="2:13" s="12" customFormat="1" ht="22.5" customHeight="1" x14ac:dyDescent="0.15">
      <c r="B32" s="30" t="s">
        <v>89</v>
      </c>
      <c r="C32" s="30"/>
      <c r="D32" s="30"/>
      <c r="E32" s="13"/>
      <c r="H32" s="18"/>
      <c r="I32" s="18"/>
      <c r="J32" s="18"/>
      <c r="K32" s="18"/>
      <c r="L32" s="18"/>
      <c r="M32" s="18"/>
    </row>
    <row r="33" spans="1:13" s="12" customFormat="1" ht="16.5" customHeight="1" x14ac:dyDescent="0.15">
      <c r="C33" s="379" t="s">
        <v>52</v>
      </c>
      <c r="D33" s="380"/>
      <c r="E33" s="381"/>
      <c r="F33" s="268" t="s">
        <v>58</v>
      </c>
      <c r="G33" s="269"/>
      <c r="H33" s="269"/>
      <c r="I33" s="269"/>
      <c r="J33" s="269"/>
      <c r="K33" s="270"/>
      <c r="L33" s="385" t="s">
        <v>27</v>
      </c>
      <c r="M33" s="386"/>
    </row>
    <row r="34" spans="1:13" s="12" customFormat="1" ht="16.5" customHeight="1" x14ac:dyDescent="0.15">
      <c r="C34" s="382"/>
      <c r="D34" s="383"/>
      <c r="E34" s="384"/>
      <c r="F34" s="1" t="s">
        <v>28</v>
      </c>
      <c r="G34" s="2" t="s">
        <v>29</v>
      </c>
      <c r="H34" s="2" t="s">
        <v>30</v>
      </c>
      <c r="I34" s="2" t="s">
        <v>31</v>
      </c>
      <c r="J34" s="2" t="s">
        <v>32</v>
      </c>
      <c r="K34" s="2" t="s">
        <v>33</v>
      </c>
      <c r="L34" s="387"/>
      <c r="M34" s="388"/>
    </row>
    <row r="35" spans="1:13" s="12" customFormat="1" ht="16.5" customHeight="1" x14ac:dyDescent="0.15">
      <c r="C35" s="26">
        <v>1</v>
      </c>
      <c r="D35" s="26"/>
      <c r="E35" s="23" t="s">
        <v>40</v>
      </c>
      <c r="F35" s="27" t="s">
        <v>112</v>
      </c>
      <c r="G35" s="10"/>
      <c r="H35" s="10"/>
      <c r="I35" s="10">
        <v>139980</v>
      </c>
      <c r="J35" s="10"/>
      <c r="K35" s="10">
        <f>I35+$J$40</f>
        <v>155740</v>
      </c>
      <c r="L35" s="368">
        <f>I35*7+K35*5</f>
        <v>1758560</v>
      </c>
      <c r="M35" s="369"/>
    </row>
    <row r="36" spans="1:13" s="12" customFormat="1" ht="16.5" customHeight="1" x14ac:dyDescent="0.15">
      <c r="C36" s="2">
        <v>2</v>
      </c>
      <c r="D36" s="2"/>
      <c r="E36" s="4" t="s">
        <v>41</v>
      </c>
      <c r="F36" s="5">
        <v>26000</v>
      </c>
      <c r="G36" s="39"/>
      <c r="H36" s="39"/>
      <c r="I36" s="5">
        <f>F36+$G$40+$H$40</f>
        <v>151980</v>
      </c>
      <c r="J36" s="39"/>
      <c r="K36" s="10">
        <f t="shared" ref="K36:K47" si="1">I36+$J$40</f>
        <v>167740</v>
      </c>
      <c r="L36" s="370">
        <f t="shared" ref="L36:L47" si="2">I36*7+K36*5</f>
        <v>1902560</v>
      </c>
      <c r="M36" s="371"/>
    </row>
    <row r="37" spans="1:13" s="12" customFormat="1" ht="16.5" customHeight="1" x14ac:dyDescent="0.15">
      <c r="C37" s="2">
        <v>3</v>
      </c>
      <c r="D37" s="2"/>
      <c r="E37" s="4" t="s">
        <v>42</v>
      </c>
      <c r="F37" s="5">
        <v>32000</v>
      </c>
      <c r="G37" s="39"/>
      <c r="H37" s="39"/>
      <c r="I37" s="5">
        <f t="shared" ref="I37:I47" si="3">F37+$G$40+$H$40</f>
        <v>157980</v>
      </c>
      <c r="J37" s="39"/>
      <c r="K37" s="10">
        <f t="shared" si="1"/>
        <v>173740</v>
      </c>
      <c r="L37" s="370">
        <f t="shared" si="2"/>
        <v>1974560</v>
      </c>
      <c r="M37" s="371"/>
    </row>
    <row r="38" spans="1:13" s="12" customFormat="1" ht="16.5" customHeight="1" x14ac:dyDescent="0.15">
      <c r="C38" s="2">
        <v>4</v>
      </c>
      <c r="D38" s="2"/>
      <c r="E38" s="4" t="s">
        <v>90</v>
      </c>
      <c r="F38" s="5">
        <v>38000</v>
      </c>
      <c r="G38" s="39"/>
      <c r="H38" s="39"/>
      <c r="I38" s="5">
        <f t="shared" si="3"/>
        <v>163980</v>
      </c>
      <c r="J38" s="39"/>
      <c r="K38" s="10">
        <f t="shared" si="1"/>
        <v>179740</v>
      </c>
      <c r="L38" s="370">
        <f t="shared" si="2"/>
        <v>2046560</v>
      </c>
      <c r="M38" s="371"/>
    </row>
    <row r="39" spans="1:13" s="12" customFormat="1" ht="16.5" customHeight="1" x14ac:dyDescent="0.15">
      <c r="C39" s="2">
        <v>5</v>
      </c>
      <c r="D39" s="2"/>
      <c r="E39" s="4" t="s">
        <v>91</v>
      </c>
      <c r="F39" s="5">
        <v>44000</v>
      </c>
      <c r="G39" s="39"/>
      <c r="H39" s="39"/>
      <c r="I39" s="5">
        <f t="shared" si="3"/>
        <v>169980</v>
      </c>
      <c r="J39" s="39"/>
      <c r="K39" s="10">
        <f t="shared" si="1"/>
        <v>185740</v>
      </c>
      <c r="L39" s="370">
        <f t="shared" si="2"/>
        <v>2118560</v>
      </c>
      <c r="M39" s="371"/>
    </row>
    <row r="40" spans="1:13" s="12" customFormat="1" ht="16.5" customHeight="1" x14ac:dyDescent="0.15">
      <c r="C40" s="2">
        <v>6</v>
      </c>
      <c r="D40" s="2"/>
      <c r="E40" s="4" t="s">
        <v>92</v>
      </c>
      <c r="F40" s="5">
        <v>50000</v>
      </c>
      <c r="G40" s="39">
        <v>84980</v>
      </c>
      <c r="H40" s="39">
        <v>41000</v>
      </c>
      <c r="I40" s="5">
        <f t="shared" si="3"/>
        <v>175980</v>
      </c>
      <c r="J40" s="39">
        <v>15760</v>
      </c>
      <c r="K40" s="10">
        <f t="shared" si="1"/>
        <v>191740</v>
      </c>
      <c r="L40" s="370">
        <f t="shared" si="2"/>
        <v>2190560</v>
      </c>
      <c r="M40" s="371"/>
    </row>
    <row r="41" spans="1:13" s="12" customFormat="1" ht="16.5" customHeight="1" x14ac:dyDescent="0.15">
      <c r="C41" s="2">
        <v>7</v>
      </c>
      <c r="D41" s="2"/>
      <c r="E41" s="4" t="s">
        <v>93</v>
      </c>
      <c r="F41" s="5">
        <v>60000</v>
      </c>
      <c r="G41" s="39"/>
      <c r="H41" s="39"/>
      <c r="I41" s="5">
        <f t="shared" si="3"/>
        <v>185980</v>
      </c>
      <c r="J41" s="39"/>
      <c r="K41" s="10">
        <f t="shared" si="1"/>
        <v>201740</v>
      </c>
      <c r="L41" s="370">
        <f t="shared" si="2"/>
        <v>2310560</v>
      </c>
      <c r="M41" s="371"/>
    </row>
    <row r="42" spans="1:13" s="12" customFormat="1" ht="16.5" customHeight="1" x14ac:dyDescent="0.15">
      <c r="C42" s="2">
        <v>8</v>
      </c>
      <c r="D42" s="2"/>
      <c r="E42" s="4" t="s">
        <v>94</v>
      </c>
      <c r="F42" s="5">
        <v>70000</v>
      </c>
      <c r="G42" s="41" t="s">
        <v>100</v>
      </c>
      <c r="H42" s="41" t="s">
        <v>102</v>
      </c>
      <c r="I42" s="5">
        <f t="shared" si="3"/>
        <v>195980</v>
      </c>
      <c r="J42" s="41" t="s">
        <v>103</v>
      </c>
      <c r="K42" s="10">
        <f t="shared" si="1"/>
        <v>211740</v>
      </c>
      <c r="L42" s="370">
        <f t="shared" si="2"/>
        <v>2430560</v>
      </c>
      <c r="M42" s="371"/>
    </row>
    <row r="43" spans="1:13" s="12" customFormat="1" ht="16.5" customHeight="1" x14ac:dyDescent="0.15">
      <c r="C43" s="2">
        <v>9</v>
      </c>
      <c r="D43" s="2"/>
      <c r="E43" s="4" t="s">
        <v>95</v>
      </c>
      <c r="F43" s="5">
        <v>80000</v>
      </c>
      <c r="G43" s="42" t="s">
        <v>101</v>
      </c>
      <c r="H43" s="42" t="s">
        <v>101</v>
      </c>
      <c r="I43" s="5">
        <f t="shared" si="3"/>
        <v>205980</v>
      </c>
      <c r="J43" s="42" t="s">
        <v>101</v>
      </c>
      <c r="K43" s="10">
        <f t="shared" si="1"/>
        <v>221740</v>
      </c>
      <c r="L43" s="370">
        <f t="shared" si="2"/>
        <v>2550560</v>
      </c>
      <c r="M43" s="371"/>
    </row>
    <row r="44" spans="1:13" s="12" customFormat="1" ht="16.5" customHeight="1" x14ac:dyDescent="0.15">
      <c r="C44" s="2">
        <v>10</v>
      </c>
      <c r="D44" s="2"/>
      <c r="E44" s="4" t="s">
        <v>96</v>
      </c>
      <c r="F44" s="5">
        <v>90000</v>
      </c>
      <c r="G44" s="39"/>
      <c r="H44" s="39"/>
      <c r="I44" s="5">
        <f t="shared" si="3"/>
        <v>215980</v>
      </c>
      <c r="J44" s="39"/>
      <c r="K44" s="10">
        <f t="shared" si="1"/>
        <v>231740</v>
      </c>
      <c r="L44" s="370">
        <f t="shared" si="2"/>
        <v>2670560</v>
      </c>
      <c r="M44" s="371"/>
    </row>
    <row r="45" spans="1:13" s="12" customFormat="1" ht="16.5" customHeight="1" x14ac:dyDescent="0.15">
      <c r="C45" s="2">
        <v>11</v>
      </c>
      <c r="D45" s="2"/>
      <c r="E45" s="4" t="s">
        <v>97</v>
      </c>
      <c r="F45" s="5">
        <v>100000</v>
      </c>
      <c r="G45" s="39"/>
      <c r="H45" s="39"/>
      <c r="I45" s="5">
        <f t="shared" si="3"/>
        <v>225980</v>
      </c>
      <c r="J45" s="39"/>
      <c r="K45" s="10">
        <f t="shared" si="1"/>
        <v>241740</v>
      </c>
      <c r="L45" s="370">
        <f t="shared" si="2"/>
        <v>2790560</v>
      </c>
      <c r="M45" s="371"/>
    </row>
    <row r="46" spans="1:13" s="12" customFormat="1" ht="16.5" customHeight="1" x14ac:dyDescent="0.15">
      <c r="C46" s="2">
        <v>12</v>
      </c>
      <c r="D46" s="2"/>
      <c r="E46" s="4" t="s">
        <v>98</v>
      </c>
      <c r="F46" s="5">
        <v>114000</v>
      </c>
      <c r="G46" s="39"/>
      <c r="H46" s="39"/>
      <c r="I46" s="5">
        <f t="shared" si="3"/>
        <v>239980</v>
      </c>
      <c r="J46" s="39"/>
      <c r="K46" s="10">
        <f t="shared" si="1"/>
        <v>255740</v>
      </c>
      <c r="L46" s="370">
        <f t="shared" si="2"/>
        <v>2958560</v>
      </c>
      <c r="M46" s="371"/>
    </row>
    <row r="47" spans="1:13" s="12" customFormat="1" ht="16.5" customHeight="1" x14ac:dyDescent="0.15">
      <c r="C47" s="2">
        <v>13</v>
      </c>
      <c r="D47" s="2"/>
      <c r="E47" s="4" t="s">
        <v>99</v>
      </c>
      <c r="F47" s="5">
        <v>116800</v>
      </c>
      <c r="G47" s="40"/>
      <c r="H47" s="40"/>
      <c r="I47" s="5">
        <f t="shared" si="3"/>
        <v>242780</v>
      </c>
      <c r="J47" s="40"/>
      <c r="K47" s="5">
        <f t="shared" si="1"/>
        <v>258540</v>
      </c>
      <c r="L47" s="370">
        <f t="shared" si="2"/>
        <v>2992160</v>
      </c>
      <c r="M47" s="371"/>
    </row>
    <row r="48" spans="1:13" s="12" customFormat="1" ht="12" customHeight="1" x14ac:dyDescent="0.15">
      <c r="A48" s="348">
        <v>1</v>
      </c>
      <c r="B48" s="348"/>
      <c r="C48" s="348"/>
      <c r="D48" s="348"/>
      <c r="E48" s="348"/>
      <c r="F48" s="348"/>
      <c r="G48" s="348"/>
      <c r="H48" s="348"/>
      <c r="I48" s="348"/>
      <c r="J48" s="348"/>
      <c r="K48" s="348"/>
      <c r="L48" s="348"/>
      <c r="M48" s="348"/>
    </row>
    <row r="49" spans="1:13" s="12" customFormat="1" ht="16.5" customHeight="1" x14ac:dyDescent="0.15">
      <c r="B49" s="30"/>
      <c r="C49" s="30"/>
      <c r="D49" s="12" t="s">
        <v>113</v>
      </c>
      <c r="H49" s="18"/>
      <c r="I49" s="18"/>
      <c r="J49" s="18"/>
      <c r="K49" s="18"/>
      <c r="L49" s="18"/>
      <c r="M49" s="18"/>
    </row>
    <row r="50" spans="1:13" s="12" customFormat="1" ht="16.5" customHeight="1" x14ac:dyDescent="0.15">
      <c r="B50" s="30"/>
      <c r="C50" s="30"/>
      <c r="D50" s="12" t="s">
        <v>114</v>
      </c>
      <c r="H50" s="18"/>
      <c r="I50" s="18"/>
      <c r="J50" s="18"/>
      <c r="K50" s="18"/>
      <c r="L50" s="18"/>
      <c r="M50" s="18"/>
    </row>
    <row r="51" spans="1:13" s="12" customFormat="1" ht="16.5" customHeight="1" x14ac:dyDescent="0.15">
      <c r="B51" s="30"/>
      <c r="C51" s="30"/>
      <c r="D51" s="12" t="s">
        <v>115</v>
      </c>
      <c r="H51" s="18"/>
      <c r="I51" s="18"/>
      <c r="J51" s="18"/>
      <c r="K51" s="18"/>
      <c r="L51" s="18"/>
      <c r="M51" s="18"/>
    </row>
    <row r="52" spans="1:13" s="12" customFormat="1" ht="16.5" customHeight="1" x14ac:dyDescent="0.15">
      <c r="B52" s="30"/>
      <c r="C52" s="30"/>
      <c r="D52" s="30"/>
      <c r="H52" s="18"/>
      <c r="I52" s="18"/>
      <c r="J52" s="18"/>
      <c r="K52" s="18"/>
      <c r="L52" s="18"/>
      <c r="M52" s="18"/>
    </row>
    <row r="53" spans="1:13" s="12" customFormat="1" ht="22.5" customHeight="1" x14ac:dyDescent="0.15">
      <c r="B53" s="30" t="s">
        <v>59</v>
      </c>
      <c r="C53" s="30"/>
      <c r="D53" s="30"/>
    </row>
    <row r="54" spans="1:13" s="12" customFormat="1" ht="16.5" customHeight="1" x14ac:dyDescent="0.15">
      <c r="A54" s="20"/>
      <c r="B54" s="32"/>
      <c r="C54" s="32"/>
      <c r="D54" s="31" t="s">
        <v>18</v>
      </c>
    </row>
    <row r="55" spans="1:13" s="12" customFormat="1" ht="16.5" customHeight="1" x14ac:dyDescent="0.15">
      <c r="A55" s="20"/>
      <c r="B55" s="32"/>
      <c r="C55" s="32"/>
      <c r="D55" s="32"/>
      <c r="E55" s="31"/>
    </row>
    <row r="56" spans="1:13" s="12" customFormat="1" ht="27" customHeight="1" x14ac:dyDescent="0.15">
      <c r="B56" s="30" t="s">
        <v>60</v>
      </c>
      <c r="C56" s="30"/>
      <c r="D56" s="30"/>
      <c r="E56" s="13"/>
      <c r="H56" s="18"/>
      <c r="I56" s="18"/>
      <c r="J56" s="18"/>
      <c r="K56" s="18"/>
      <c r="L56" s="18"/>
      <c r="M56" s="18"/>
    </row>
    <row r="57" spans="1:13" s="12" customFormat="1" ht="16.5" customHeight="1" x14ac:dyDescent="0.15">
      <c r="C57" s="379" t="s">
        <v>52</v>
      </c>
      <c r="D57" s="380"/>
      <c r="E57" s="381"/>
      <c r="F57" s="268" t="s">
        <v>26</v>
      </c>
      <c r="G57" s="269"/>
      <c r="H57" s="269"/>
      <c r="I57" s="269"/>
      <c r="J57" s="269"/>
      <c r="K57" s="270"/>
      <c r="L57" s="385" t="s">
        <v>27</v>
      </c>
      <c r="M57" s="386"/>
    </row>
    <row r="58" spans="1:13" s="12" customFormat="1" ht="16.5" customHeight="1" x14ac:dyDescent="0.15">
      <c r="C58" s="382"/>
      <c r="D58" s="383"/>
      <c r="E58" s="384"/>
      <c r="F58" s="1" t="s">
        <v>28</v>
      </c>
      <c r="G58" s="2" t="s">
        <v>29</v>
      </c>
      <c r="H58" s="2" t="s">
        <v>30</v>
      </c>
      <c r="I58" s="2" t="s">
        <v>31</v>
      </c>
      <c r="J58" s="2" t="s">
        <v>32</v>
      </c>
      <c r="K58" s="2" t="s">
        <v>33</v>
      </c>
      <c r="L58" s="387"/>
      <c r="M58" s="388"/>
    </row>
    <row r="59" spans="1:13" s="12" customFormat="1" ht="16.5" customHeight="1" x14ac:dyDescent="0.15">
      <c r="C59" s="3">
        <v>1</v>
      </c>
      <c r="D59" s="3"/>
      <c r="E59" s="4" t="s">
        <v>34</v>
      </c>
      <c r="F59" s="5">
        <v>10000</v>
      </c>
      <c r="G59" s="392">
        <v>42490</v>
      </c>
      <c r="H59" s="395">
        <v>41000</v>
      </c>
      <c r="I59" s="5">
        <f>F59+G59+H59</f>
        <v>93490</v>
      </c>
      <c r="J59" s="392">
        <v>7880</v>
      </c>
      <c r="K59" s="5">
        <f>I59+J59</f>
        <v>101370</v>
      </c>
      <c r="L59" s="370">
        <f t="shared" ref="L59:L71" si="4">I59*7+K59*5</f>
        <v>1161280</v>
      </c>
      <c r="M59" s="371"/>
    </row>
    <row r="60" spans="1:13" s="12" customFormat="1" ht="16.5" customHeight="1" x14ac:dyDescent="0.15">
      <c r="C60" s="2">
        <v>2</v>
      </c>
      <c r="D60" s="2"/>
      <c r="E60" s="4" t="s">
        <v>35</v>
      </c>
      <c r="F60" s="5">
        <v>13000</v>
      </c>
      <c r="G60" s="393"/>
      <c r="H60" s="396"/>
      <c r="I60" s="5">
        <f>F60+G59+H59</f>
        <v>96490</v>
      </c>
      <c r="J60" s="393"/>
      <c r="K60" s="5">
        <f>I60+J59</f>
        <v>104370</v>
      </c>
      <c r="L60" s="370">
        <f t="shared" si="4"/>
        <v>1197280</v>
      </c>
      <c r="M60" s="371"/>
    </row>
    <row r="61" spans="1:13" s="12" customFormat="1" ht="16.5" customHeight="1" x14ac:dyDescent="0.15">
      <c r="C61" s="2">
        <v>3</v>
      </c>
      <c r="D61" s="2"/>
      <c r="E61" s="4" t="s">
        <v>36</v>
      </c>
      <c r="F61" s="5">
        <v>16000</v>
      </c>
      <c r="G61" s="393"/>
      <c r="H61" s="396"/>
      <c r="I61" s="5">
        <f>F61+G59+H59</f>
        <v>99490</v>
      </c>
      <c r="J61" s="393"/>
      <c r="K61" s="5">
        <f>I61+J59</f>
        <v>107370</v>
      </c>
      <c r="L61" s="370">
        <f t="shared" si="4"/>
        <v>1233280</v>
      </c>
      <c r="M61" s="371"/>
    </row>
    <row r="62" spans="1:13" s="12" customFormat="1" ht="16.5" customHeight="1" x14ac:dyDescent="0.15">
      <c r="C62" s="2">
        <v>4</v>
      </c>
      <c r="D62" s="2"/>
      <c r="E62" s="4" t="s">
        <v>0</v>
      </c>
      <c r="F62" s="5">
        <v>19000</v>
      </c>
      <c r="G62" s="393"/>
      <c r="H62" s="396"/>
      <c r="I62" s="5">
        <f>F62+G59+H59</f>
        <v>102490</v>
      </c>
      <c r="J62" s="393"/>
      <c r="K62" s="5">
        <f>I62+J59</f>
        <v>110370</v>
      </c>
      <c r="L62" s="370">
        <f t="shared" si="4"/>
        <v>1269280</v>
      </c>
      <c r="M62" s="371"/>
    </row>
    <row r="63" spans="1:13" s="12" customFormat="1" ht="16.5" customHeight="1" x14ac:dyDescent="0.15">
      <c r="C63" s="2">
        <v>5</v>
      </c>
      <c r="D63" s="2"/>
      <c r="E63" s="4" t="s">
        <v>1</v>
      </c>
      <c r="F63" s="5">
        <v>22000</v>
      </c>
      <c r="G63" s="393"/>
      <c r="H63" s="396"/>
      <c r="I63" s="5">
        <f>F63+G59+H59</f>
        <v>105490</v>
      </c>
      <c r="J63" s="393"/>
      <c r="K63" s="5">
        <f>I63+J59</f>
        <v>113370</v>
      </c>
      <c r="L63" s="370">
        <f t="shared" si="4"/>
        <v>1305280</v>
      </c>
      <c r="M63" s="371"/>
    </row>
    <row r="64" spans="1:13" s="12" customFormat="1" ht="16.5" customHeight="1" x14ac:dyDescent="0.15">
      <c r="C64" s="2">
        <v>6</v>
      </c>
      <c r="D64" s="2"/>
      <c r="E64" s="4" t="s">
        <v>2</v>
      </c>
      <c r="F64" s="5">
        <v>25000</v>
      </c>
      <c r="G64" s="393"/>
      <c r="H64" s="396"/>
      <c r="I64" s="5">
        <f>F64+G59+H59</f>
        <v>108490</v>
      </c>
      <c r="J64" s="393"/>
      <c r="K64" s="5">
        <f>I64+J59</f>
        <v>116370</v>
      </c>
      <c r="L64" s="370">
        <f t="shared" si="4"/>
        <v>1341280</v>
      </c>
      <c r="M64" s="371"/>
    </row>
    <row r="65" spans="1:13" s="12" customFormat="1" ht="16.5" customHeight="1" x14ac:dyDescent="0.15">
      <c r="C65" s="2">
        <v>7</v>
      </c>
      <c r="D65" s="2"/>
      <c r="E65" s="4" t="s">
        <v>3</v>
      </c>
      <c r="F65" s="5">
        <v>30000</v>
      </c>
      <c r="G65" s="393"/>
      <c r="H65" s="396"/>
      <c r="I65" s="5">
        <f>F65+G59+H59</f>
        <v>113490</v>
      </c>
      <c r="J65" s="393"/>
      <c r="K65" s="5">
        <f>I65+J59</f>
        <v>121370</v>
      </c>
      <c r="L65" s="370">
        <f t="shared" si="4"/>
        <v>1401280</v>
      </c>
      <c r="M65" s="371"/>
    </row>
    <row r="66" spans="1:13" s="12" customFormat="1" ht="16.5" customHeight="1" x14ac:dyDescent="0.15">
      <c r="C66" s="2">
        <v>8</v>
      </c>
      <c r="D66" s="2"/>
      <c r="E66" s="4" t="s">
        <v>4</v>
      </c>
      <c r="F66" s="5">
        <v>35000</v>
      </c>
      <c r="G66" s="393"/>
      <c r="H66" s="396"/>
      <c r="I66" s="5">
        <f>F66+G59+H59</f>
        <v>118490</v>
      </c>
      <c r="J66" s="393"/>
      <c r="K66" s="5">
        <f>I66+J59</f>
        <v>126370</v>
      </c>
      <c r="L66" s="370">
        <f t="shared" si="4"/>
        <v>1461280</v>
      </c>
      <c r="M66" s="371"/>
    </row>
    <row r="67" spans="1:13" s="12" customFormat="1" ht="16.5" customHeight="1" x14ac:dyDescent="0.15">
      <c r="C67" s="2">
        <v>9</v>
      </c>
      <c r="D67" s="2"/>
      <c r="E67" s="4" t="s">
        <v>5</v>
      </c>
      <c r="F67" s="5">
        <v>40000</v>
      </c>
      <c r="G67" s="393"/>
      <c r="H67" s="396"/>
      <c r="I67" s="5">
        <f>F67+G59+H59</f>
        <v>123490</v>
      </c>
      <c r="J67" s="393"/>
      <c r="K67" s="5">
        <f>I67+J59</f>
        <v>131370</v>
      </c>
      <c r="L67" s="370">
        <f t="shared" si="4"/>
        <v>1521280</v>
      </c>
      <c r="M67" s="371"/>
    </row>
    <row r="68" spans="1:13" s="12" customFormat="1" ht="16.5" customHeight="1" x14ac:dyDescent="0.15">
      <c r="C68" s="2">
        <v>10</v>
      </c>
      <c r="D68" s="2"/>
      <c r="E68" s="4" t="s">
        <v>6</v>
      </c>
      <c r="F68" s="5">
        <v>45000</v>
      </c>
      <c r="G68" s="393"/>
      <c r="H68" s="396"/>
      <c r="I68" s="5">
        <f>F68+G59+H59</f>
        <v>128490</v>
      </c>
      <c r="J68" s="393"/>
      <c r="K68" s="5">
        <f>I68+J59</f>
        <v>136370</v>
      </c>
      <c r="L68" s="370">
        <f t="shared" si="4"/>
        <v>1581280</v>
      </c>
      <c r="M68" s="371"/>
    </row>
    <row r="69" spans="1:13" s="12" customFormat="1" ht="16.5" customHeight="1" x14ac:dyDescent="0.15">
      <c r="C69" s="6">
        <v>11</v>
      </c>
      <c r="D69" s="6"/>
      <c r="E69" s="4" t="s">
        <v>7</v>
      </c>
      <c r="F69" s="5">
        <v>50000</v>
      </c>
      <c r="G69" s="393"/>
      <c r="H69" s="396"/>
      <c r="I69" s="5">
        <f>F69+G59+H59</f>
        <v>133490</v>
      </c>
      <c r="J69" s="393"/>
      <c r="K69" s="5">
        <f>I69+J59</f>
        <v>141370</v>
      </c>
      <c r="L69" s="370">
        <f t="shared" si="4"/>
        <v>1641280</v>
      </c>
      <c r="M69" s="371"/>
    </row>
    <row r="70" spans="1:13" s="12" customFormat="1" ht="16.5" customHeight="1" x14ac:dyDescent="0.15">
      <c r="C70" s="6">
        <v>12</v>
      </c>
      <c r="D70" s="6"/>
      <c r="E70" s="4" t="s">
        <v>37</v>
      </c>
      <c r="F70" s="5">
        <v>57000</v>
      </c>
      <c r="G70" s="393"/>
      <c r="H70" s="396"/>
      <c r="I70" s="5">
        <f>F70+G59+H59</f>
        <v>140490</v>
      </c>
      <c r="J70" s="393"/>
      <c r="K70" s="5">
        <f>I70+J59</f>
        <v>148370</v>
      </c>
      <c r="L70" s="370">
        <f t="shared" si="4"/>
        <v>1725280</v>
      </c>
      <c r="M70" s="371"/>
    </row>
    <row r="71" spans="1:13" s="12" customFormat="1" ht="16.5" customHeight="1" x14ac:dyDescent="0.15">
      <c r="C71" s="6">
        <v>13</v>
      </c>
      <c r="D71" s="6"/>
      <c r="E71" s="4" t="s">
        <v>55</v>
      </c>
      <c r="F71" s="5">
        <v>58400</v>
      </c>
      <c r="G71" s="394"/>
      <c r="H71" s="397"/>
      <c r="I71" s="5">
        <f>F71+G59+H59</f>
        <v>141890</v>
      </c>
      <c r="J71" s="394"/>
      <c r="K71" s="5">
        <f>I71+J59</f>
        <v>149770</v>
      </c>
      <c r="L71" s="370">
        <f t="shared" si="4"/>
        <v>1742080</v>
      </c>
      <c r="M71" s="371"/>
    </row>
    <row r="72" spans="1:13" s="12" customFormat="1" ht="16.5" customHeight="1" x14ac:dyDescent="0.15"/>
    <row r="73" spans="1:13" s="12" customFormat="1" ht="22.5" customHeight="1" x14ac:dyDescent="0.15">
      <c r="A73" s="29" t="s">
        <v>54</v>
      </c>
      <c r="B73" s="15"/>
      <c r="C73" s="15"/>
      <c r="D73" s="15"/>
    </row>
    <row r="74" spans="1:13" s="12" customFormat="1" ht="22.5" customHeight="1" x14ac:dyDescent="0.15">
      <c r="A74" s="29"/>
      <c r="B74" s="15"/>
      <c r="C74" s="24" t="s">
        <v>168</v>
      </c>
      <c r="D74" s="24"/>
    </row>
    <row r="75" spans="1:13" s="12" customFormat="1" ht="16.5" customHeight="1" x14ac:dyDescent="0.15">
      <c r="A75" s="14"/>
      <c r="B75" s="15"/>
      <c r="C75" s="15"/>
      <c r="D75" s="15"/>
    </row>
    <row r="76" spans="1:13" s="12" customFormat="1" ht="27.75" customHeight="1" x14ac:dyDescent="0.15">
      <c r="B76" s="17" t="s">
        <v>110</v>
      </c>
      <c r="C76" s="30"/>
      <c r="D76" s="30"/>
      <c r="G76" s="18"/>
      <c r="H76" s="18"/>
      <c r="I76" s="18"/>
      <c r="J76" s="18"/>
      <c r="K76" s="18"/>
      <c r="L76" s="18"/>
      <c r="M76" s="18"/>
    </row>
    <row r="77" spans="1:13" s="12" customFormat="1" ht="16.5" customHeight="1" x14ac:dyDescent="0.15">
      <c r="C77" s="379" t="s">
        <v>52</v>
      </c>
      <c r="D77" s="380"/>
      <c r="E77" s="381"/>
      <c r="F77" s="268" t="s">
        <v>26</v>
      </c>
      <c r="G77" s="269"/>
      <c r="H77" s="269"/>
      <c r="I77" s="269"/>
      <c r="J77" s="269"/>
      <c r="K77" s="270"/>
      <c r="L77" s="385" t="s">
        <v>27</v>
      </c>
      <c r="M77" s="386"/>
    </row>
    <row r="78" spans="1:13" s="12" customFormat="1" ht="16.5" customHeight="1" x14ac:dyDescent="0.15">
      <c r="C78" s="382"/>
      <c r="D78" s="383"/>
      <c r="E78" s="384"/>
      <c r="F78" s="1" t="s">
        <v>28</v>
      </c>
      <c r="G78" s="2" t="s">
        <v>29</v>
      </c>
      <c r="H78" s="2" t="s">
        <v>30</v>
      </c>
      <c r="I78" s="2" t="s">
        <v>31</v>
      </c>
      <c r="J78" s="2" t="s">
        <v>32</v>
      </c>
      <c r="K78" s="2" t="s">
        <v>33</v>
      </c>
      <c r="L78" s="387"/>
      <c r="M78" s="388"/>
    </row>
    <row r="79" spans="1:13" s="12" customFormat="1" ht="16.5" customHeight="1" x14ac:dyDescent="0.15">
      <c r="C79" s="26">
        <v>1</v>
      </c>
      <c r="D79" s="26"/>
      <c r="E79" s="23" t="s">
        <v>34</v>
      </c>
      <c r="F79" s="10">
        <v>10000</v>
      </c>
      <c r="G79" s="391">
        <v>42490</v>
      </c>
      <c r="H79" s="391">
        <v>20500</v>
      </c>
      <c r="I79" s="10">
        <f>F79+G79+H79</f>
        <v>72990</v>
      </c>
      <c r="J79" s="392">
        <v>7880</v>
      </c>
      <c r="K79" s="10">
        <f>I79+J79</f>
        <v>80870</v>
      </c>
      <c r="L79" s="368">
        <f t="shared" ref="L79:L87" si="5">I79*7+K79*5</f>
        <v>915280</v>
      </c>
      <c r="M79" s="369"/>
    </row>
    <row r="80" spans="1:13" s="12" customFormat="1" ht="16.5" customHeight="1" x14ac:dyDescent="0.15">
      <c r="C80" s="2">
        <v>2</v>
      </c>
      <c r="D80" s="2"/>
      <c r="E80" s="4" t="s">
        <v>35</v>
      </c>
      <c r="F80" s="5">
        <v>13000</v>
      </c>
      <c r="G80" s="391"/>
      <c r="H80" s="391"/>
      <c r="I80" s="5">
        <f>F80+G79+H79</f>
        <v>75990</v>
      </c>
      <c r="J80" s="393"/>
      <c r="K80" s="5">
        <f>I80+J79</f>
        <v>83870</v>
      </c>
      <c r="L80" s="370">
        <f t="shared" si="5"/>
        <v>951280</v>
      </c>
      <c r="M80" s="371"/>
    </row>
    <row r="81" spans="1:13" s="12" customFormat="1" ht="16.5" customHeight="1" x14ac:dyDescent="0.15">
      <c r="C81" s="2">
        <v>3</v>
      </c>
      <c r="D81" s="2"/>
      <c r="E81" s="4" t="s">
        <v>36</v>
      </c>
      <c r="F81" s="5">
        <v>16000</v>
      </c>
      <c r="G81" s="391"/>
      <c r="H81" s="391"/>
      <c r="I81" s="5">
        <f>F81+G79+H79</f>
        <v>78990</v>
      </c>
      <c r="J81" s="393"/>
      <c r="K81" s="5">
        <f>I81+J79</f>
        <v>86870</v>
      </c>
      <c r="L81" s="370">
        <f t="shared" si="5"/>
        <v>987280</v>
      </c>
      <c r="M81" s="371"/>
    </row>
    <row r="82" spans="1:13" s="12" customFormat="1" ht="16.5" customHeight="1" x14ac:dyDescent="0.15">
      <c r="C82" s="2">
        <v>4</v>
      </c>
      <c r="D82" s="2"/>
      <c r="E82" s="4" t="s">
        <v>0</v>
      </c>
      <c r="F82" s="5">
        <v>19000</v>
      </c>
      <c r="G82" s="391"/>
      <c r="H82" s="391"/>
      <c r="I82" s="5">
        <f>F82+G79+H79</f>
        <v>81990</v>
      </c>
      <c r="J82" s="393"/>
      <c r="K82" s="5">
        <f>I82+J79</f>
        <v>89870</v>
      </c>
      <c r="L82" s="370">
        <f t="shared" si="5"/>
        <v>1023280</v>
      </c>
      <c r="M82" s="371"/>
    </row>
    <row r="83" spans="1:13" s="12" customFormat="1" ht="16.5" customHeight="1" x14ac:dyDescent="0.15">
      <c r="C83" s="2">
        <v>5</v>
      </c>
      <c r="D83" s="2"/>
      <c r="E83" s="4" t="s">
        <v>1</v>
      </c>
      <c r="F83" s="5">
        <v>22000</v>
      </c>
      <c r="G83" s="391"/>
      <c r="H83" s="391"/>
      <c r="I83" s="5">
        <f>F83+G79+H79</f>
        <v>84990</v>
      </c>
      <c r="J83" s="393"/>
      <c r="K83" s="5">
        <f>I83+J79</f>
        <v>92870</v>
      </c>
      <c r="L83" s="370">
        <f t="shared" si="5"/>
        <v>1059280</v>
      </c>
      <c r="M83" s="371"/>
    </row>
    <row r="84" spans="1:13" s="12" customFormat="1" ht="16.5" customHeight="1" x14ac:dyDescent="0.15">
      <c r="C84" s="2">
        <v>6</v>
      </c>
      <c r="D84" s="2"/>
      <c r="E84" s="4" t="s">
        <v>2</v>
      </c>
      <c r="F84" s="5">
        <v>25000</v>
      </c>
      <c r="G84" s="391"/>
      <c r="H84" s="391"/>
      <c r="I84" s="5">
        <f>F84+G79+H79</f>
        <v>87990</v>
      </c>
      <c r="J84" s="393"/>
      <c r="K84" s="5">
        <f>I84+J79</f>
        <v>95870</v>
      </c>
      <c r="L84" s="370">
        <f t="shared" si="5"/>
        <v>1095280</v>
      </c>
      <c r="M84" s="371"/>
    </row>
    <row r="85" spans="1:13" s="12" customFormat="1" ht="16.5" customHeight="1" x14ac:dyDescent="0.15">
      <c r="C85" s="2">
        <v>7</v>
      </c>
      <c r="D85" s="2"/>
      <c r="E85" s="4" t="s">
        <v>3</v>
      </c>
      <c r="F85" s="5">
        <v>30000</v>
      </c>
      <c r="G85" s="391"/>
      <c r="H85" s="391"/>
      <c r="I85" s="5">
        <f>F85+G79+H79</f>
        <v>92990</v>
      </c>
      <c r="J85" s="393"/>
      <c r="K85" s="5">
        <f>I85+J79</f>
        <v>100870</v>
      </c>
      <c r="L85" s="370">
        <f t="shared" si="5"/>
        <v>1155280</v>
      </c>
      <c r="M85" s="371"/>
    </row>
    <row r="86" spans="1:13" s="12" customFormat="1" ht="16.5" customHeight="1" x14ac:dyDescent="0.15">
      <c r="C86" s="2">
        <v>8</v>
      </c>
      <c r="D86" s="2"/>
      <c r="E86" s="4" t="s">
        <v>4</v>
      </c>
      <c r="F86" s="5">
        <v>35000</v>
      </c>
      <c r="G86" s="391"/>
      <c r="H86" s="391"/>
      <c r="I86" s="5">
        <f>F86+G79+H79</f>
        <v>97990</v>
      </c>
      <c r="J86" s="393"/>
      <c r="K86" s="5">
        <f>I86+J79</f>
        <v>105870</v>
      </c>
      <c r="L86" s="370">
        <f t="shared" si="5"/>
        <v>1215280</v>
      </c>
      <c r="M86" s="371"/>
    </row>
    <row r="87" spans="1:13" s="12" customFormat="1" ht="16.5" customHeight="1" x14ac:dyDescent="0.15">
      <c r="C87" s="2">
        <v>9</v>
      </c>
      <c r="D87" s="2"/>
      <c r="E87" s="4" t="s">
        <v>56</v>
      </c>
      <c r="F87" s="5">
        <v>37300</v>
      </c>
      <c r="G87" s="391"/>
      <c r="H87" s="391"/>
      <c r="I87" s="5">
        <f>F87+G79+H79</f>
        <v>100290</v>
      </c>
      <c r="J87" s="394"/>
      <c r="K87" s="5">
        <f>I87+J79</f>
        <v>108170</v>
      </c>
      <c r="L87" s="370">
        <f t="shared" si="5"/>
        <v>1242880</v>
      </c>
      <c r="M87" s="371"/>
    </row>
    <row r="88" spans="1:13" s="12" customFormat="1" ht="16.5" customHeight="1" x14ac:dyDescent="0.15"/>
    <row r="89" spans="1:13" s="12" customFormat="1" ht="23.25" customHeight="1" x14ac:dyDescent="0.15">
      <c r="B89" s="17" t="s">
        <v>109</v>
      </c>
      <c r="C89" s="17"/>
      <c r="D89" s="17"/>
      <c r="E89" s="19"/>
      <c r="F89" s="18"/>
      <c r="G89" s="18"/>
      <c r="H89" s="18"/>
      <c r="I89" s="18"/>
      <c r="J89" s="18"/>
      <c r="K89" s="18"/>
      <c r="L89" s="18"/>
      <c r="M89" s="18"/>
    </row>
    <row r="90" spans="1:13" s="12" customFormat="1" ht="16.5" customHeight="1" x14ac:dyDescent="0.15">
      <c r="D90" s="31" t="s">
        <v>190</v>
      </c>
      <c r="F90" s="18"/>
      <c r="G90" s="18"/>
      <c r="H90" s="18"/>
      <c r="I90" s="18"/>
      <c r="J90" s="18"/>
      <c r="K90" s="18"/>
      <c r="L90" s="18"/>
      <c r="M90" s="18"/>
    </row>
    <row r="91" spans="1:13" s="12" customFormat="1" ht="16.5" customHeight="1" x14ac:dyDescent="0.15">
      <c r="B91" s="17"/>
      <c r="C91" s="17"/>
      <c r="D91" s="32" t="s">
        <v>84</v>
      </c>
      <c r="F91" s="18"/>
      <c r="G91" s="18"/>
      <c r="H91" s="18"/>
      <c r="I91" s="18"/>
      <c r="J91" s="18"/>
      <c r="K91" s="18"/>
      <c r="L91" s="18"/>
      <c r="M91" s="18"/>
    </row>
    <row r="92" spans="1:13" s="12" customFormat="1" ht="16.5" customHeight="1" x14ac:dyDescent="0.15">
      <c r="B92" s="17"/>
      <c r="C92" s="17"/>
      <c r="D92" s="12" t="s">
        <v>107</v>
      </c>
      <c r="F92" s="18"/>
      <c r="G92" s="18"/>
      <c r="H92" s="18"/>
      <c r="I92" s="18"/>
      <c r="J92" s="18"/>
      <c r="K92" s="18"/>
      <c r="L92" s="18"/>
      <c r="M92" s="18"/>
    </row>
    <row r="93" spans="1:13" s="12" customFormat="1" ht="16.5" customHeight="1" x14ac:dyDescent="0.15">
      <c r="B93" s="17"/>
      <c r="C93" s="17"/>
      <c r="D93" s="12" t="s">
        <v>106</v>
      </c>
      <c r="F93" s="18"/>
      <c r="G93" s="18"/>
      <c r="H93" s="18"/>
      <c r="I93" s="18"/>
      <c r="J93" s="18"/>
      <c r="K93" s="18"/>
      <c r="L93" s="18"/>
      <c r="M93" s="18"/>
    </row>
    <row r="94" spans="1:13" s="12" customFormat="1" ht="16.5" customHeight="1" x14ac:dyDescent="0.15">
      <c r="A94" s="348">
        <v>2</v>
      </c>
      <c r="B94" s="348"/>
      <c r="C94" s="348"/>
      <c r="D94" s="348"/>
      <c r="E94" s="348"/>
      <c r="F94" s="348"/>
      <c r="G94" s="348"/>
      <c r="H94" s="348"/>
      <c r="I94" s="348"/>
      <c r="J94" s="348"/>
      <c r="K94" s="348"/>
      <c r="L94" s="348"/>
      <c r="M94" s="348"/>
    </row>
    <row r="95" spans="1:13" s="12" customFormat="1" ht="16.5" customHeight="1" x14ac:dyDescent="0.15">
      <c r="B95" s="17" t="s">
        <v>108</v>
      </c>
      <c r="C95" s="17"/>
      <c r="D95" s="17"/>
      <c r="F95" s="18"/>
      <c r="G95" s="18"/>
      <c r="H95" s="18"/>
      <c r="I95" s="18"/>
      <c r="J95" s="18"/>
      <c r="K95" s="18"/>
      <c r="L95" s="18"/>
      <c r="M95" s="18"/>
    </row>
    <row r="96" spans="1:13" s="12" customFormat="1" ht="16.5" customHeight="1" x14ac:dyDescent="0.15">
      <c r="B96" s="17"/>
      <c r="C96" s="17"/>
      <c r="D96" s="17"/>
      <c r="E96" s="20" t="s">
        <v>111</v>
      </c>
      <c r="F96" s="18"/>
      <c r="G96" s="18"/>
      <c r="H96" s="18"/>
      <c r="I96" s="18"/>
      <c r="J96" s="18"/>
      <c r="K96" s="18"/>
      <c r="L96" s="18"/>
      <c r="M96" s="18"/>
    </row>
    <row r="97" spans="1:13" s="12" customFormat="1" ht="23.25" customHeight="1" x14ac:dyDescent="0.15">
      <c r="B97" s="17"/>
      <c r="C97" s="379" t="s">
        <v>52</v>
      </c>
      <c r="D97" s="380"/>
      <c r="E97" s="381"/>
      <c r="F97" s="268" t="s">
        <v>58</v>
      </c>
      <c r="G97" s="269"/>
      <c r="H97" s="269"/>
      <c r="I97" s="269"/>
      <c r="J97" s="269"/>
      <c r="K97" s="270"/>
      <c r="L97" s="385" t="s">
        <v>27</v>
      </c>
      <c r="M97" s="386"/>
    </row>
    <row r="98" spans="1:13" s="12" customFormat="1" ht="16.5" customHeight="1" x14ac:dyDescent="0.15">
      <c r="B98" s="17"/>
      <c r="C98" s="382"/>
      <c r="D98" s="383"/>
      <c r="E98" s="384"/>
      <c r="F98" s="1" t="s">
        <v>28</v>
      </c>
      <c r="G98" s="2" t="s">
        <v>29</v>
      </c>
      <c r="H98" s="2" t="s">
        <v>30</v>
      </c>
      <c r="I98" s="2" t="s">
        <v>31</v>
      </c>
      <c r="J98" s="2" t="s">
        <v>32</v>
      </c>
      <c r="K98" s="2" t="s">
        <v>33</v>
      </c>
      <c r="L98" s="387"/>
      <c r="M98" s="388"/>
    </row>
    <row r="99" spans="1:13" s="12" customFormat="1" ht="16.5" customHeight="1" x14ac:dyDescent="0.15">
      <c r="B99" s="17"/>
      <c r="C99" s="26">
        <v>1</v>
      </c>
      <c r="D99" s="26"/>
      <c r="E99" s="23" t="s">
        <v>40</v>
      </c>
      <c r="F99" s="27" t="s">
        <v>112</v>
      </c>
      <c r="G99" s="10"/>
      <c r="H99" s="10"/>
      <c r="I99" s="10">
        <v>139980</v>
      </c>
      <c r="J99" s="10"/>
      <c r="K99" s="10">
        <f>I99+$J$40</f>
        <v>155740</v>
      </c>
      <c r="L99" s="368">
        <f>I99*7+K99*5</f>
        <v>1758560</v>
      </c>
      <c r="M99" s="369"/>
    </row>
    <row r="100" spans="1:13" s="12" customFormat="1" ht="16.5" customHeight="1" x14ac:dyDescent="0.15">
      <c r="B100" s="17"/>
      <c r="C100" s="2">
        <v>2</v>
      </c>
      <c r="D100" s="2"/>
      <c r="E100" s="4" t="s">
        <v>41</v>
      </c>
      <c r="F100" s="5">
        <v>26000</v>
      </c>
      <c r="G100" s="39"/>
      <c r="H100" s="39"/>
      <c r="I100" s="5">
        <f>F100+$G$40+$H$40</f>
        <v>151980</v>
      </c>
      <c r="J100" s="39"/>
      <c r="K100" s="10">
        <f t="shared" ref="K100:K107" si="6">I100+$J$40</f>
        <v>167740</v>
      </c>
      <c r="L100" s="370">
        <f t="shared" ref="L100:L107" si="7">I100*7+K100*5</f>
        <v>1902560</v>
      </c>
      <c r="M100" s="371"/>
    </row>
    <row r="101" spans="1:13" s="12" customFormat="1" ht="16.5" customHeight="1" x14ac:dyDescent="0.15">
      <c r="B101" s="17"/>
      <c r="C101" s="2">
        <v>3</v>
      </c>
      <c r="D101" s="2"/>
      <c r="E101" s="4" t="s">
        <v>42</v>
      </c>
      <c r="F101" s="5">
        <v>32000</v>
      </c>
      <c r="G101" s="39"/>
      <c r="H101" s="39"/>
      <c r="I101" s="5">
        <f t="shared" ref="I101:I107" si="8">F101+$G$40+$H$40</f>
        <v>157980</v>
      </c>
      <c r="J101" s="39"/>
      <c r="K101" s="10">
        <f t="shared" si="6"/>
        <v>173740</v>
      </c>
      <c r="L101" s="370">
        <f t="shared" si="7"/>
        <v>1974560</v>
      </c>
      <c r="M101" s="371"/>
    </row>
    <row r="102" spans="1:13" s="12" customFormat="1" ht="16.5" customHeight="1" x14ac:dyDescent="0.15">
      <c r="B102" s="17"/>
      <c r="C102" s="2">
        <v>4</v>
      </c>
      <c r="D102" s="2"/>
      <c r="E102" s="4" t="s">
        <v>8</v>
      </c>
      <c r="F102" s="5">
        <v>38000</v>
      </c>
      <c r="G102" s="39">
        <v>84980</v>
      </c>
      <c r="H102" s="39">
        <v>41000</v>
      </c>
      <c r="I102" s="5">
        <f t="shared" si="8"/>
        <v>163980</v>
      </c>
      <c r="J102" s="39">
        <v>15760</v>
      </c>
      <c r="K102" s="10">
        <f t="shared" si="6"/>
        <v>179740</v>
      </c>
      <c r="L102" s="370">
        <f t="shared" si="7"/>
        <v>2046560</v>
      </c>
      <c r="M102" s="371"/>
    </row>
    <row r="103" spans="1:13" s="12" customFormat="1" ht="16.5" customHeight="1" x14ac:dyDescent="0.15">
      <c r="B103" s="17"/>
      <c r="C103" s="2">
        <v>5</v>
      </c>
      <c r="D103" s="2"/>
      <c r="E103" s="4" t="s">
        <v>9</v>
      </c>
      <c r="F103" s="5">
        <v>44000</v>
      </c>
      <c r="G103" s="39"/>
      <c r="H103" s="39"/>
      <c r="I103" s="5">
        <f t="shared" si="8"/>
        <v>169980</v>
      </c>
      <c r="J103" s="39"/>
      <c r="K103" s="10">
        <f t="shared" si="6"/>
        <v>185740</v>
      </c>
      <c r="L103" s="370">
        <f t="shared" si="7"/>
        <v>2118560</v>
      </c>
      <c r="M103" s="371"/>
    </row>
    <row r="104" spans="1:13" s="12" customFormat="1" ht="16.5" customHeight="1" x14ac:dyDescent="0.15">
      <c r="B104" s="17"/>
      <c r="C104" s="2">
        <v>6</v>
      </c>
      <c r="D104" s="2"/>
      <c r="E104" s="4" t="s">
        <v>10</v>
      </c>
      <c r="F104" s="5">
        <v>50000</v>
      </c>
      <c r="G104" s="41" t="s">
        <v>100</v>
      </c>
      <c r="H104" s="41" t="s">
        <v>102</v>
      </c>
      <c r="I104" s="5">
        <f t="shared" si="8"/>
        <v>175980</v>
      </c>
      <c r="J104" s="41" t="s">
        <v>103</v>
      </c>
      <c r="K104" s="10">
        <f t="shared" si="6"/>
        <v>191740</v>
      </c>
      <c r="L104" s="370">
        <f t="shared" si="7"/>
        <v>2190560</v>
      </c>
      <c r="M104" s="371"/>
    </row>
    <row r="105" spans="1:13" s="12" customFormat="1" ht="16.5" customHeight="1" x14ac:dyDescent="0.15">
      <c r="B105" s="17"/>
      <c r="C105" s="2">
        <v>7</v>
      </c>
      <c r="D105" s="2"/>
      <c r="E105" s="4" t="s">
        <v>11</v>
      </c>
      <c r="F105" s="5">
        <v>60000</v>
      </c>
      <c r="G105" s="42" t="s">
        <v>101</v>
      </c>
      <c r="H105" s="42" t="s">
        <v>101</v>
      </c>
      <c r="I105" s="5">
        <f t="shared" si="8"/>
        <v>185980</v>
      </c>
      <c r="J105" s="42" t="s">
        <v>101</v>
      </c>
      <c r="K105" s="10">
        <f t="shared" si="6"/>
        <v>201740</v>
      </c>
      <c r="L105" s="370">
        <f t="shared" si="7"/>
        <v>2310560</v>
      </c>
      <c r="M105" s="371"/>
    </row>
    <row r="106" spans="1:13" s="12" customFormat="1" ht="16.5" customHeight="1" x14ac:dyDescent="0.15">
      <c r="B106" s="17"/>
      <c r="C106" s="2">
        <v>8</v>
      </c>
      <c r="D106" s="2"/>
      <c r="E106" s="4" t="s">
        <v>12</v>
      </c>
      <c r="F106" s="5">
        <v>70000</v>
      </c>
      <c r="G106" s="43"/>
      <c r="H106" s="43"/>
      <c r="I106" s="5">
        <f t="shared" si="8"/>
        <v>195980</v>
      </c>
      <c r="J106" s="43"/>
      <c r="K106" s="10">
        <f t="shared" si="6"/>
        <v>211740</v>
      </c>
      <c r="L106" s="370">
        <f t="shared" si="7"/>
        <v>2430560</v>
      </c>
      <c r="M106" s="371"/>
    </row>
    <row r="107" spans="1:13" s="12" customFormat="1" ht="16.5" customHeight="1" x14ac:dyDescent="0.15">
      <c r="B107" s="17"/>
      <c r="C107" s="2">
        <v>9</v>
      </c>
      <c r="D107" s="2"/>
      <c r="E107" s="4" t="s">
        <v>105</v>
      </c>
      <c r="F107" s="5">
        <v>74600</v>
      </c>
      <c r="G107" s="44"/>
      <c r="H107" s="44"/>
      <c r="I107" s="5">
        <f t="shared" si="8"/>
        <v>200580</v>
      </c>
      <c r="J107" s="44"/>
      <c r="K107" s="5">
        <f t="shared" si="6"/>
        <v>216340</v>
      </c>
      <c r="L107" s="370">
        <f t="shared" si="7"/>
        <v>2485760</v>
      </c>
      <c r="M107" s="371"/>
    </row>
    <row r="108" spans="1:13" s="16" customFormat="1" ht="19.5" customHeight="1" x14ac:dyDescent="0.15">
      <c r="A108" s="12"/>
      <c r="B108" s="17"/>
      <c r="C108" s="30"/>
      <c r="D108" s="30"/>
      <c r="F108" s="18" t="s">
        <v>185</v>
      </c>
      <c r="G108" s="12"/>
      <c r="H108" s="18"/>
      <c r="I108" s="18"/>
      <c r="J108" s="18"/>
      <c r="K108" s="18"/>
      <c r="L108" s="18"/>
      <c r="M108" s="18"/>
    </row>
    <row r="109" spans="1:13" s="16" customFormat="1" ht="16.5" customHeight="1" x14ac:dyDescent="0.15">
      <c r="A109" s="12"/>
      <c r="B109" s="17"/>
      <c r="C109" s="30"/>
      <c r="D109" s="30"/>
      <c r="F109" s="12"/>
      <c r="G109" s="12"/>
      <c r="H109" s="18"/>
      <c r="I109" s="18"/>
      <c r="J109" s="18"/>
      <c r="K109" s="18"/>
      <c r="L109" s="18"/>
      <c r="M109" s="18"/>
    </row>
    <row r="110" spans="1:13" s="16" customFormat="1" ht="19.5" customHeight="1" x14ac:dyDescent="0.15">
      <c r="A110" s="29" t="s">
        <v>61</v>
      </c>
      <c r="B110" s="15"/>
      <c r="C110" s="17"/>
      <c r="D110" s="17"/>
      <c r="F110" s="12"/>
      <c r="G110" s="12"/>
      <c r="H110" s="18"/>
      <c r="I110" s="18"/>
      <c r="J110" s="18"/>
      <c r="K110" s="18"/>
      <c r="L110" s="18"/>
      <c r="M110" s="18"/>
    </row>
    <row r="111" spans="1:13" s="16" customFormat="1" ht="11.25" customHeight="1" x14ac:dyDescent="0.15">
      <c r="A111" s="14"/>
      <c r="B111" s="15"/>
      <c r="C111" s="17"/>
      <c r="D111" s="17"/>
      <c r="F111" s="12"/>
      <c r="G111" s="12"/>
      <c r="H111" s="18"/>
      <c r="I111" s="18"/>
      <c r="J111" s="18"/>
      <c r="K111" s="18"/>
      <c r="L111" s="18"/>
    </row>
    <row r="112" spans="1:13" s="16" customFormat="1" ht="19.5" customHeight="1" thickBot="1" x14ac:dyDescent="0.2">
      <c r="A112" s="12"/>
      <c r="B112" s="30" t="s">
        <v>70</v>
      </c>
      <c r="C112" s="17"/>
      <c r="D112" s="17"/>
      <c r="E112" s="19"/>
      <c r="F112" s="18"/>
      <c r="G112" s="18"/>
      <c r="H112" s="18"/>
      <c r="J112" s="24" t="s">
        <v>191</v>
      </c>
      <c r="K112" s="18"/>
      <c r="L112" s="18"/>
    </row>
    <row r="113" spans="1:13" s="16" customFormat="1" ht="19.5" customHeight="1" x14ac:dyDescent="0.15">
      <c r="C113" s="268" t="s">
        <v>69</v>
      </c>
      <c r="D113" s="270"/>
      <c r="E113" s="372" t="s">
        <v>172</v>
      </c>
      <c r="F113" s="372" t="s">
        <v>173</v>
      </c>
      <c r="G113" s="105" t="s">
        <v>174</v>
      </c>
      <c r="H113" s="122" t="s">
        <v>175</v>
      </c>
      <c r="I113" s="120" t="s">
        <v>176</v>
      </c>
      <c r="J113" s="357" t="s">
        <v>177</v>
      </c>
      <c r="K113" s="358"/>
      <c r="L113" s="270" t="s">
        <v>157</v>
      </c>
      <c r="M113" s="372"/>
    </row>
    <row r="114" spans="1:13" s="16" customFormat="1" ht="19.5" customHeight="1" x14ac:dyDescent="0.15">
      <c r="C114" s="271"/>
      <c r="D114" s="273"/>
      <c r="E114" s="365"/>
      <c r="F114" s="365"/>
      <c r="G114" s="56" t="s">
        <v>169</v>
      </c>
      <c r="H114" s="121" t="s">
        <v>178</v>
      </c>
      <c r="I114" s="121" t="s">
        <v>179</v>
      </c>
      <c r="J114" s="373" t="s">
        <v>170</v>
      </c>
      <c r="K114" s="374"/>
      <c r="L114" s="375" t="s">
        <v>171</v>
      </c>
      <c r="M114" s="376"/>
    </row>
    <row r="115" spans="1:13" s="16" customFormat="1" ht="19.5" customHeight="1" x14ac:dyDescent="0.15">
      <c r="A115" s="12"/>
      <c r="B115" s="12"/>
      <c r="C115" s="361" t="s">
        <v>62</v>
      </c>
      <c r="D115" s="361"/>
      <c r="E115" s="33">
        <v>197</v>
      </c>
      <c r="F115" s="9" t="s">
        <v>150</v>
      </c>
      <c r="G115" s="33">
        <f>E115</f>
        <v>197</v>
      </c>
      <c r="H115" s="101">
        <f t="shared" ref="H115:H121" si="9">30*G115</f>
        <v>5910</v>
      </c>
      <c r="I115" s="99">
        <f>INT(G115*30*0.03)</f>
        <v>177</v>
      </c>
      <c r="J115" s="359">
        <f t="shared" ref="J115:J121" si="10">H115+I115</f>
        <v>6087</v>
      </c>
      <c r="K115" s="360"/>
      <c r="L115" s="362">
        <f>J115*12</f>
        <v>73044</v>
      </c>
      <c r="M115" s="363"/>
    </row>
    <row r="116" spans="1:13" s="16" customFormat="1" ht="16.5" customHeight="1" thickBot="1" x14ac:dyDescent="0.2">
      <c r="A116" s="12"/>
      <c r="B116" s="12"/>
      <c r="C116" s="364" t="s">
        <v>63</v>
      </c>
      <c r="D116" s="364"/>
      <c r="E116" s="37">
        <v>456</v>
      </c>
      <c r="F116" s="36" t="s">
        <v>150</v>
      </c>
      <c r="G116" s="37">
        <f>E116</f>
        <v>456</v>
      </c>
      <c r="H116" s="102">
        <f t="shared" si="9"/>
        <v>13680</v>
      </c>
      <c r="I116" s="99">
        <f>INT(G116*30*0.03)</f>
        <v>410</v>
      </c>
      <c r="J116" s="399">
        <f t="shared" si="10"/>
        <v>14090</v>
      </c>
      <c r="K116" s="400"/>
      <c r="L116" s="366">
        <f t="shared" ref="L116:L121" si="11">J116*12</f>
        <v>169080</v>
      </c>
      <c r="M116" s="367"/>
    </row>
    <row r="117" spans="1:13" s="12" customFormat="1" ht="16.5" customHeight="1" thickTop="1" x14ac:dyDescent="0.15">
      <c r="B117" s="17"/>
      <c r="C117" s="365" t="s">
        <v>64</v>
      </c>
      <c r="D117" s="365"/>
      <c r="E117" s="35">
        <v>564</v>
      </c>
      <c r="F117" s="35">
        <v>10</v>
      </c>
      <c r="G117" s="35">
        <f>E117+F117</f>
        <v>574</v>
      </c>
      <c r="H117" s="103">
        <f t="shared" si="9"/>
        <v>17220</v>
      </c>
      <c r="I117" s="99">
        <v>517</v>
      </c>
      <c r="J117" s="353">
        <f t="shared" si="10"/>
        <v>17737</v>
      </c>
      <c r="K117" s="354"/>
      <c r="L117" s="355">
        <f t="shared" si="11"/>
        <v>212844</v>
      </c>
      <c r="M117" s="356"/>
    </row>
    <row r="118" spans="1:13" s="12" customFormat="1" ht="16.5" customHeight="1" x14ac:dyDescent="0.15">
      <c r="A118" s="16"/>
      <c r="B118" s="17"/>
      <c r="C118" s="361" t="s">
        <v>65</v>
      </c>
      <c r="D118" s="361"/>
      <c r="E118" s="33">
        <v>632</v>
      </c>
      <c r="F118" s="33">
        <v>10</v>
      </c>
      <c r="G118" s="33">
        <f>E118+F118</f>
        <v>642</v>
      </c>
      <c r="H118" s="101">
        <f t="shared" si="9"/>
        <v>19260</v>
      </c>
      <c r="I118" s="99">
        <v>578</v>
      </c>
      <c r="J118" s="359">
        <f t="shared" si="10"/>
        <v>19838</v>
      </c>
      <c r="K118" s="360"/>
      <c r="L118" s="362">
        <f t="shared" si="11"/>
        <v>238056</v>
      </c>
      <c r="M118" s="363"/>
    </row>
    <row r="119" spans="1:13" s="12" customFormat="1" ht="16.5" customHeight="1" x14ac:dyDescent="0.15">
      <c r="A119" s="16"/>
      <c r="B119" s="17"/>
      <c r="C119" s="361" t="s">
        <v>66</v>
      </c>
      <c r="D119" s="361"/>
      <c r="E119" s="33">
        <v>705</v>
      </c>
      <c r="F119" s="33">
        <v>10</v>
      </c>
      <c r="G119" s="33">
        <f>E119+F119</f>
        <v>715</v>
      </c>
      <c r="H119" s="101">
        <f t="shared" si="9"/>
        <v>21450</v>
      </c>
      <c r="I119" s="99">
        <v>644</v>
      </c>
      <c r="J119" s="359">
        <f t="shared" si="10"/>
        <v>22094</v>
      </c>
      <c r="K119" s="360"/>
      <c r="L119" s="362">
        <f t="shared" si="11"/>
        <v>265128</v>
      </c>
      <c r="M119" s="363"/>
    </row>
    <row r="120" spans="1:13" s="12" customFormat="1" ht="16.5" customHeight="1" x14ac:dyDescent="0.15">
      <c r="A120" s="16"/>
      <c r="B120" s="17"/>
      <c r="C120" s="361" t="s">
        <v>67</v>
      </c>
      <c r="D120" s="361"/>
      <c r="E120" s="33">
        <v>773</v>
      </c>
      <c r="F120" s="33">
        <v>10</v>
      </c>
      <c r="G120" s="33">
        <f>E120+F120</f>
        <v>783</v>
      </c>
      <c r="H120" s="101">
        <f t="shared" si="9"/>
        <v>23490</v>
      </c>
      <c r="I120" s="99">
        <v>705</v>
      </c>
      <c r="J120" s="359">
        <f t="shared" si="10"/>
        <v>24195</v>
      </c>
      <c r="K120" s="360"/>
      <c r="L120" s="362">
        <f t="shared" si="11"/>
        <v>290340</v>
      </c>
      <c r="M120" s="363"/>
    </row>
    <row r="121" spans="1:13" s="12" customFormat="1" ht="16.5" customHeight="1" thickBot="1" x14ac:dyDescent="0.2">
      <c r="A121" s="16"/>
      <c r="B121" s="17"/>
      <c r="C121" s="361" t="s">
        <v>68</v>
      </c>
      <c r="D121" s="361"/>
      <c r="E121" s="33">
        <v>844</v>
      </c>
      <c r="F121" s="33">
        <v>10</v>
      </c>
      <c r="G121" s="33">
        <f>E121+F121</f>
        <v>854</v>
      </c>
      <c r="H121" s="101">
        <f t="shared" si="9"/>
        <v>25620</v>
      </c>
      <c r="I121" s="99">
        <v>769</v>
      </c>
      <c r="J121" s="401">
        <f t="shared" si="10"/>
        <v>26389</v>
      </c>
      <c r="K121" s="402"/>
      <c r="L121" s="362">
        <f t="shared" si="11"/>
        <v>316668</v>
      </c>
      <c r="M121" s="363"/>
    </row>
    <row r="122" spans="1:13" s="12" customFormat="1" ht="16.5" customHeight="1" x14ac:dyDescent="0.15">
      <c r="A122" s="16"/>
      <c r="B122" s="17"/>
      <c r="C122" s="17"/>
      <c r="D122" s="25"/>
      <c r="E122" s="16"/>
      <c r="F122" s="32" t="s">
        <v>75</v>
      </c>
      <c r="G122" s="16"/>
      <c r="H122" s="123"/>
      <c r="I122" s="12" t="s">
        <v>153</v>
      </c>
      <c r="J122" s="16"/>
      <c r="K122" s="16"/>
      <c r="L122" s="16"/>
      <c r="M122" s="16"/>
    </row>
    <row r="123" spans="1:13" s="12" customFormat="1" ht="16.5" customHeight="1" x14ac:dyDescent="0.15">
      <c r="A123" s="16"/>
      <c r="B123" s="17"/>
      <c r="E123" s="16"/>
      <c r="F123" s="16"/>
      <c r="G123" s="16"/>
      <c r="H123" s="16"/>
      <c r="I123" s="16"/>
      <c r="J123" s="16"/>
      <c r="K123" s="16"/>
      <c r="L123" s="16"/>
    </row>
    <row r="124" spans="1:13" s="12" customFormat="1" ht="16.5" customHeight="1" x14ac:dyDescent="0.15">
      <c r="B124" s="29" t="s">
        <v>77</v>
      </c>
    </row>
    <row r="125" spans="1:13" s="12" customFormat="1" ht="10.5" customHeight="1" x14ac:dyDescent="0.15"/>
    <row r="126" spans="1:13" s="12" customFormat="1" ht="16.5" customHeight="1" x14ac:dyDescent="0.15">
      <c r="C126" s="12" t="s">
        <v>126</v>
      </c>
    </row>
    <row r="127" spans="1:13" s="12" customFormat="1" ht="16.5" customHeight="1" x14ac:dyDescent="0.15">
      <c r="C127" s="12" t="s">
        <v>127</v>
      </c>
    </row>
    <row r="128" spans="1:13" s="12" customFormat="1" ht="16.5" customHeight="1" x14ac:dyDescent="0.15">
      <c r="C128" s="12" t="s">
        <v>128</v>
      </c>
    </row>
    <row r="129" spans="1:13" s="12" customFormat="1" ht="16.5" customHeight="1" x14ac:dyDescent="0.15"/>
    <row r="130" spans="1:13" s="12" customFormat="1" ht="16.5" customHeight="1" x14ac:dyDescent="0.15">
      <c r="C130" s="12" t="s">
        <v>147</v>
      </c>
    </row>
    <row r="131" spans="1:13" s="12" customFormat="1" ht="16.5" customHeight="1" x14ac:dyDescent="0.15">
      <c r="E131" s="361" t="s">
        <v>129</v>
      </c>
      <c r="F131" s="361"/>
      <c r="G131" s="361"/>
      <c r="H131" s="361" t="s">
        <v>130</v>
      </c>
      <c r="I131" s="361"/>
      <c r="J131" s="361"/>
      <c r="K131" s="361"/>
    </row>
    <row r="132" spans="1:13" s="12" customFormat="1" ht="16.5" customHeight="1" x14ac:dyDescent="0.15">
      <c r="E132" s="361" t="s">
        <v>134</v>
      </c>
      <c r="F132" s="361"/>
      <c r="G132" s="361"/>
      <c r="H132" s="398" t="s">
        <v>132</v>
      </c>
      <c r="I132" s="398"/>
      <c r="J132" s="398"/>
      <c r="K132" s="398"/>
    </row>
    <row r="133" spans="1:13" s="12" customFormat="1" ht="16.5" customHeight="1" x14ac:dyDescent="0.15">
      <c r="E133" s="361" t="s">
        <v>131</v>
      </c>
      <c r="F133" s="361"/>
      <c r="G133" s="361"/>
      <c r="H133" s="398" t="s">
        <v>133</v>
      </c>
      <c r="I133" s="398"/>
      <c r="J133" s="398"/>
      <c r="K133" s="398"/>
    </row>
    <row r="134" spans="1:13" s="12" customFormat="1" ht="16.5" customHeight="1" x14ac:dyDescent="0.15"/>
    <row r="135" spans="1:13" s="12" customFormat="1" ht="16.5" customHeight="1" x14ac:dyDescent="0.15">
      <c r="C135" s="12" t="s">
        <v>78</v>
      </c>
    </row>
    <row r="136" spans="1:13" s="12" customFormat="1" ht="16.5" customHeight="1" x14ac:dyDescent="0.15">
      <c r="C136" s="12" t="s">
        <v>79</v>
      </c>
    </row>
    <row r="137" spans="1:13" s="12" customFormat="1" ht="16.5" customHeight="1" x14ac:dyDescent="0.15">
      <c r="E137" s="361" t="s">
        <v>19</v>
      </c>
      <c r="F137" s="361"/>
      <c r="G137" s="361"/>
      <c r="H137" s="361"/>
      <c r="I137" s="361" t="s">
        <v>20</v>
      </c>
      <c r="J137" s="361"/>
      <c r="K137" s="361"/>
      <c r="L137" s="361"/>
    </row>
    <row r="138" spans="1:13" s="12" customFormat="1" ht="16.5" customHeight="1" x14ac:dyDescent="0.15">
      <c r="E138" s="398" t="s">
        <v>80</v>
      </c>
      <c r="F138" s="398"/>
      <c r="G138" s="398"/>
      <c r="H138" s="398"/>
      <c r="I138" s="34"/>
      <c r="J138" s="287" t="s">
        <v>21</v>
      </c>
      <c r="K138" s="287"/>
      <c r="L138" s="288"/>
    </row>
    <row r="139" spans="1:13" s="12" customFormat="1" ht="16.5" customHeight="1" x14ac:dyDescent="0.15">
      <c r="E139" s="398" t="s">
        <v>81</v>
      </c>
      <c r="F139" s="398"/>
      <c r="G139" s="398"/>
      <c r="H139" s="398"/>
      <c r="I139" s="38" t="s">
        <v>85</v>
      </c>
      <c r="J139" s="287" t="s">
        <v>22</v>
      </c>
      <c r="K139" s="287"/>
      <c r="L139" s="288"/>
    </row>
    <row r="140" spans="1:13" s="12" customFormat="1" ht="16.5" customHeight="1" x14ac:dyDescent="0.15">
      <c r="E140" s="398" t="s">
        <v>82</v>
      </c>
      <c r="F140" s="398"/>
      <c r="G140" s="398"/>
      <c r="H140" s="398"/>
      <c r="I140" s="38" t="s">
        <v>85</v>
      </c>
      <c r="J140" s="287" t="s">
        <v>22</v>
      </c>
      <c r="K140" s="287"/>
      <c r="L140" s="288"/>
    </row>
    <row r="141" spans="1:13" s="12" customFormat="1" ht="16.5" customHeight="1" x14ac:dyDescent="0.15">
      <c r="C141" s="12" t="s">
        <v>23</v>
      </c>
    </row>
    <row r="142" spans="1:13" s="12" customFormat="1" ht="16.5" customHeight="1" x14ac:dyDescent="0.15">
      <c r="A142" s="348">
        <v>3</v>
      </c>
      <c r="B142" s="348"/>
      <c r="C142" s="348"/>
      <c r="D142" s="348"/>
      <c r="E142" s="348"/>
      <c r="F142" s="348"/>
      <c r="G142" s="348"/>
      <c r="H142" s="348"/>
      <c r="I142" s="348"/>
      <c r="J142" s="348"/>
      <c r="K142" s="348"/>
      <c r="L142" s="348"/>
      <c r="M142" s="348"/>
    </row>
    <row r="143" spans="1:13" s="12" customFormat="1" ht="16.5" customHeight="1" x14ac:dyDescent="0.15">
      <c r="C143" s="12" t="s">
        <v>149</v>
      </c>
    </row>
    <row r="144" spans="1:13" s="12" customFormat="1" ht="16.5" customHeight="1" x14ac:dyDescent="0.15"/>
    <row r="145" spans="3:12" s="12" customFormat="1" ht="16.5" customHeight="1" x14ac:dyDescent="0.15">
      <c r="C145" s="12" t="s">
        <v>135</v>
      </c>
    </row>
    <row r="146" spans="3:12" s="12" customFormat="1" ht="18.75" customHeight="1" x14ac:dyDescent="0.15">
      <c r="E146" s="361" t="s">
        <v>136</v>
      </c>
      <c r="F146" s="361"/>
      <c r="G146" s="398" t="s">
        <v>139</v>
      </c>
      <c r="H146" s="398"/>
      <c r="I146" s="398"/>
      <c r="J146" s="398"/>
      <c r="K146" s="398"/>
      <c r="L146" s="398"/>
    </row>
    <row r="147" spans="3:12" s="12" customFormat="1" ht="18.75" customHeight="1" x14ac:dyDescent="0.15">
      <c r="E147" s="361" t="s">
        <v>137</v>
      </c>
      <c r="F147" s="361"/>
      <c r="G147" s="398" t="s">
        <v>188</v>
      </c>
      <c r="H147" s="398"/>
      <c r="I147" s="398"/>
      <c r="J147" s="398"/>
      <c r="K147" s="398"/>
      <c r="L147" s="398"/>
    </row>
    <row r="148" spans="3:12" s="12" customFormat="1" ht="18.75" customHeight="1" x14ac:dyDescent="0.15">
      <c r="E148" s="361" t="s">
        <v>138</v>
      </c>
      <c r="F148" s="361"/>
      <c r="G148" s="398" t="s">
        <v>140</v>
      </c>
      <c r="H148" s="398"/>
      <c r="I148" s="398"/>
      <c r="J148" s="398"/>
      <c r="K148" s="398"/>
      <c r="L148" s="398"/>
    </row>
    <row r="149" spans="3:12" s="12" customFormat="1" ht="16.5" customHeight="1" x14ac:dyDescent="0.15"/>
    <row r="150" spans="3:12" s="12" customFormat="1" ht="16.5" customHeight="1" x14ac:dyDescent="0.15">
      <c r="C150" s="12" t="s">
        <v>141</v>
      </c>
    </row>
    <row r="151" spans="3:12" s="12" customFormat="1" ht="16.5" customHeight="1" x14ac:dyDescent="0.15">
      <c r="C151" s="12" t="s">
        <v>142</v>
      </c>
    </row>
    <row r="152" spans="3:12" s="12" customFormat="1" ht="16.5" customHeight="1" x14ac:dyDescent="0.15">
      <c r="C152" s="12" t="s">
        <v>143</v>
      </c>
    </row>
    <row r="153" spans="3:12" s="12" customFormat="1" ht="16.5" customHeight="1" x14ac:dyDescent="0.15">
      <c r="C153" s="12" t="s">
        <v>145</v>
      </c>
    </row>
    <row r="154" spans="3:12" s="12" customFormat="1" ht="16.5" customHeight="1" x14ac:dyDescent="0.15">
      <c r="C154" s="12" t="s">
        <v>144</v>
      </c>
    </row>
    <row r="155" spans="3:12" s="12" customFormat="1" ht="16.5" customHeight="1" x14ac:dyDescent="0.15">
      <c r="C155" s="12" t="s">
        <v>83</v>
      </c>
    </row>
    <row r="156" spans="3:12" s="12" customFormat="1" ht="16.5" customHeight="1" x14ac:dyDescent="0.15"/>
    <row r="157" spans="3:12" s="12" customFormat="1" ht="16.5" customHeight="1" x14ac:dyDescent="0.15">
      <c r="C157" s="12" t="s">
        <v>146</v>
      </c>
    </row>
    <row r="158" spans="3:12" s="12" customFormat="1" ht="16.5" customHeight="1" x14ac:dyDescent="0.15"/>
    <row r="159" spans="3:12" s="12" customFormat="1" ht="16.5" customHeight="1" x14ac:dyDescent="0.15">
      <c r="C159" s="12" t="s">
        <v>148</v>
      </c>
    </row>
    <row r="160" spans="3:12" s="12" customFormat="1" ht="16.5" customHeight="1" x14ac:dyDescent="0.15"/>
    <row r="161" spans="3:4" s="12" customFormat="1" ht="16.5" customHeight="1" x14ac:dyDescent="0.15">
      <c r="C161" s="12" t="s">
        <v>166</v>
      </c>
    </row>
    <row r="162" spans="3:4" s="12" customFormat="1" ht="16.5" customHeight="1" x14ac:dyDescent="0.15">
      <c r="C162" s="12" t="s">
        <v>167</v>
      </c>
      <c r="D162" s="12" t="s">
        <v>181</v>
      </c>
    </row>
    <row r="163" spans="3:4" s="12" customFormat="1" ht="16.5" customHeight="1" x14ac:dyDescent="0.15">
      <c r="D163" s="12" t="s">
        <v>180</v>
      </c>
    </row>
    <row r="164" spans="3:4" s="12" customFormat="1" ht="16.5" customHeight="1" x14ac:dyDescent="0.15">
      <c r="D164" s="12" t="s">
        <v>182</v>
      </c>
    </row>
    <row r="165" spans="3:4" s="12" customFormat="1" ht="16.5" customHeight="1" x14ac:dyDescent="0.15">
      <c r="D165" s="12" t="s">
        <v>184</v>
      </c>
    </row>
    <row r="166" spans="3:4" s="12" customFormat="1" ht="16.5" customHeight="1" x14ac:dyDescent="0.15">
      <c r="D166" s="12" t="s">
        <v>183</v>
      </c>
    </row>
    <row r="167" spans="3:4" s="12" customFormat="1" ht="16.5" customHeight="1" x14ac:dyDescent="0.15"/>
    <row r="168" spans="3:4" s="12" customFormat="1" ht="16.5" customHeight="1" x14ac:dyDescent="0.15"/>
    <row r="169" spans="3:4" s="12" customFormat="1" ht="16.5" customHeight="1" x14ac:dyDescent="0.15"/>
    <row r="170" spans="3:4" s="12" customFormat="1" ht="16.5" customHeight="1" x14ac:dyDescent="0.15"/>
    <row r="171" spans="3:4" s="12" customFormat="1" ht="16.5" customHeight="1" x14ac:dyDescent="0.15"/>
    <row r="172" spans="3:4" s="12" customFormat="1" ht="16.5" customHeight="1" x14ac:dyDescent="0.15"/>
    <row r="173" spans="3:4" s="12" customFormat="1" ht="16.5" customHeight="1" x14ac:dyDescent="0.15"/>
    <row r="174" spans="3:4" s="12" customFormat="1" ht="16.5" customHeight="1" x14ac:dyDescent="0.15"/>
    <row r="175" spans="3:4" s="12" customFormat="1" ht="16.5" customHeight="1" x14ac:dyDescent="0.15"/>
    <row r="176" spans="3:4" s="12" customFormat="1" ht="16.5" customHeight="1" x14ac:dyDescent="0.15"/>
    <row r="177" spans="1:13" s="12" customFormat="1" ht="16.5" customHeight="1" x14ac:dyDescent="0.15"/>
    <row r="178" spans="1:13" s="12" customFormat="1" ht="16.5" customHeight="1" x14ac:dyDescent="0.15"/>
    <row r="179" spans="1:13" s="12" customFormat="1" ht="16.5" customHeight="1" x14ac:dyDescent="0.15"/>
    <row r="180" spans="1:13" s="12" customFormat="1" ht="16.5" customHeight="1" x14ac:dyDescent="0.15"/>
    <row r="181" spans="1:13" s="12" customFormat="1" ht="16.5" customHeight="1" x14ac:dyDescent="0.15"/>
    <row r="182" spans="1:13" s="12" customFormat="1" ht="16.5" customHeight="1" x14ac:dyDescent="0.15"/>
    <row r="183" spans="1:13" s="12" customFormat="1" ht="16.5" customHeight="1" x14ac:dyDescent="0.15"/>
    <row r="184" spans="1:13" s="12" customFormat="1" ht="16.5" customHeight="1" x14ac:dyDescent="0.15"/>
    <row r="185" spans="1:13" s="12" customFormat="1" ht="16.5" customHeight="1" x14ac:dyDescent="0.15"/>
    <row r="186" spans="1:13" s="12" customFormat="1" ht="16.5" customHeight="1" x14ac:dyDescent="0.15"/>
    <row r="187" spans="1:13" s="12" customFormat="1" ht="16.5" customHeight="1" x14ac:dyDescent="0.15"/>
    <row r="188" spans="1:13" s="12" customFormat="1" ht="16.5" customHeight="1" x14ac:dyDescent="0.15"/>
    <row r="189" spans="1:13" s="12" customFormat="1" ht="16.5" customHeight="1" x14ac:dyDescent="0.15"/>
    <row r="190" spans="1:13" s="12" customFormat="1" ht="16.5" customHeight="1" x14ac:dyDescent="0.15"/>
    <row r="191" spans="1:13" s="12" customFormat="1" ht="16.5" customHeight="1" x14ac:dyDescent="0.15">
      <c r="A191" s="348">
        <v>4</v>
      </c>
      <c r="B191" s="348"/>
      <c r="C191" s="348"/>
      <c r="D191" s="348"/>
      <c r="E191" s="348"/>
      <c r="F191" s="348"/>
      <c r="G191" s="348"/>
      <c r="H191" s="348"/>
      <c r="I191" s="348"/>
      <c r="J191" s="348"/>
      <c r="K191" s="348"/>
      <c r="L191" s="348"/>
      <c r="M191" s="348"/>
    </row>
    <row r="192" spans="1:13" s="12" customFormat="1" ht="16.5" customHeight="1" x14ac:dyDescent="0.15"/>
    <row r="193" s="12" customFormat="1" ht="16.5" customHeight="1" x14ac:dyDescent="0.15"/>
    <row r="194" s="12" customFormat="1" ht="16.5" customHeight="1" x14ac:dyDescent="0.15"/>
    <row r="195" s="12" customFormat="1" ht="16.5" customHeight="1" x14ac:dyDescent="0.15"/>
    <row r="196" s="12" customFormat="1" ht="16.5" customHeight="1" x14ac:dyDescent="0.15"/>
    <row r="197" s="12" customFormat="1" ht="16.5" customHeight="1" x14ac:dyDescent="0.15"/>
    <row r="198" s="12" customFormat="1" ht="16.5" customHeight="1" x14ac:dyDescent="0.15"/>
    <row r="199" s="12" customFormat="1" ht="16.5" customHeight="1" x14ac:dyDescent="0.15"/>
    <row r="200" s="12" customFormat="1" ht="16.5" customHeight="1" x14ac:dyDescent="0.15"/>
    <row r="201" s="12" customFormat="1" ht="16.5" customHeight="1" x14ac:dyDescent="0.15"/>
    <row r="202" s="12" customFormat="1" ht="16.5" customHeight="1" x14ac:dyDescent="0.15"/>
    <row r="203" s="12" customFormat="1" ht="16.5" customHeight="1" x14ac:dyDescent="0.15"/>
    <row r="204" s="12" customFormat="1" ht="16.5" customHeight="1" x14ac:dyDescent="0.15"/>
    <row r="205" s="12" customFormat="1" ht="16.5" customHeight="1" x14ac:dyDescent="0.15"/>
    <row r="206" s="12" customFormat="1" ht="16.5" customHeight="1" x14ac:dyDescent="0.15"/>
    <row r="207" s="12" customFormat="1" ht="16.5" customHeight="1" x14ac:dyDescent="0.15"/>
    <row r="208" s="12" customFormat="1" ht="16.5" customHeight="1" x14ac:dyDescent="0.15"/>
    <row r="209" s="12" customFormat="1" ht="16.5" customHeight="1" x14ac:dyDescent="0.15"/>
    <row r="210" s="12" customFormat="1" ht="16.5" customHeight="1" x14ac:dyDescent="0.15"/>
    <row r="211" s="12" customFormat="1" ht="16.5" customHeight="1" x14ac:dyDescent="0.15"/>
    <row r="212" s="12" customFormat="1" ht="16.5" customHeight="1" x14ac:dyDescent="0.15"/>
    <row r="213" s="12" customFormat="1" ht="16.5" customHeight="1" x14ac:dyDescent="0.15"/>
    <row r="214" s="12" customFormat="1" ht="16.5" customHeight="1" x14ac:dyDescent="0.15"/>
    <row r="215" s="12" customFormat="1" ht="16.5" customHeight="1" x14ac:dyDescent="0.15"/>
    <row r="216" s="12" customFormat="1" ht="16.5" customHeight="1" x14ac:dyDescent="0.15"/>
    <row r="217" s="12" customFormat="1" ht="16.5" customHeight="1" x14ac:dyDescent="0.15"/>
    <row r="218" s="12" customFormat="1" ht="16.5" customHeight="1" x14ac:dyDescent="0.15"/>
    <row r="219" s="12" customFormat="1" ht="16.5" customHeight="1" x14ac:dyDescent="0.15"/>
    <row r="220" s="12" customFormat="1" ht="16.5" customHeight="1" x14ac:dyDescent="0.15"/>
    <row r="221" s="12" customFormat="1" ht="16.5" customHeight="1" x14ac:dyDescent="0.15"/>
    <row r="222" s="12" customFormat="1" ht="16.5" customHeight="1" x14ac:dyDescent="0.15"/>
    <row r="223" s="12" customFormat="1" ht="16.5" customHeight="1" x14ac:dyDescent="0.15"/>
    <row r="224" s="12" customFormat="1" ht="16.5" customHeight="1" x14ac:dyDescent="0.15"/>
    <row r="225" s="12" customFormat="1" ht="16.5" customHeight="1" x14ac:dyDescent="0.15"/>
    <row r="226" s="12" customFormat="1" ht="16.5" customHeight="1" x14ac:dyDescent="0.15"/>
    <row r="227" s="12" customFormat="1" ht="16.5" customHeight="1" x14ac:dyDescent="0.15"/>
    <row r="228" s="12" customFormat="1" ht="16.5" customHeight="1" x14ac:dyDescent="0.15"/>
    <row r="229" s="12" customFormat="1" ht="16.5" customHeight="1" x14ac:dyDescent="0.15"/>
    <row r="230" s="12" customFormat="1" ht="16.5" customHeight="1" x14ac:dyDescent="0.15"/>
    <row r="231" s="12" customFormat="1" ht="16.5" customHeight="1" x14ac:dyDescent="0.15"/>
    <row r="232" s="12" customFormat="1" ht="16.5" customHeight="1" x14ac:dyDescent="0.15"/>
    <row r="233" s="12" customFormat="1" ht="16.5" customHeight="1" x14ac:dyDescent="0.15"/>
    <row r="234" s="12" customFormat="1" ht="16.5" customHeight="1" x14ac:dyDescent="0.15"/>
    <row r="235" s="12" customFormat="1" ht="16.5" customHeight="1" x14ac:dyDescent="0.15"/>
    <row r="236" s="12" customFormat="1" ht="16.5" customHeight="1" x14ac:dyDescent="0.15"/>
    <row r="237" s="12" customFormat="1" ht="16.5" customHeight="1" x14ac:dyDescent="0.15"/>
    <row r="238" s="12" customFormat="1" ht="16.5" customHeight="1" x14ac:dyDescent="0.15"/>
    <row r="239" s="12" customFormat="1" x14ac:dyDescent="0.15"/>
    <row r="240" s="12" customFormat="1" x14ac:dyDescent="0.15"/>
    <row r="241" s="12" customFormat="1" x14ac:dyDescent="0.15"/>
    <row r="242" s="12" customFormat="1" x14ac:dyDescent="0.15"/>
    <row r="243" s="12" customFormat="1" x14ac:dyDescent="0.15"/>
    <row r="244" s="12" customFormat="1" x14ac:dyDescent="0.15"/>
    <row r="245" s="12" customFormat="1" x14ac:dyDescent="0.15"/>
    <row r="246" s="12" customFormat="1" x14ac:dyDescent="0.15"/>
    <row r="247" s="12" customFormat="1" x14ac:dyDescent="0.15"/>
    <row r="248" s="12" customFormat="1" x14ac:dyDescent="0.15"/>
    <row r="249" s="12" customFormat="1" x14ac:dyDescent="0.15"/>
    <row r="250" s="12" customFormat="1" x14ac:dyDescent="0.15"/>
    <row r="251" s="12" customFormat="1" x14ac:dyDescent="0.15"/>
    <row r="252" s="12" customFormat="1" x14ac:dyDescent="0.15"/>
    <row r="253" s="12" customFormat="1" x14ac:dyDescent="0.15"/>
    <row r="254" s="12" customFormat="1" x14ac:dyDescent="0.15"/>
    <row r="255" s="12" customFormat="1" x14ac:dyDescent="0.15"/>
    <row r="256" s="12" customFormat="1" x14ac:dyDescent="0.15"/>
    <row r="257" s="12" customFormat="1" x14ac:dyDescent="0.15"/>
    <row r="258" s="12" customFormat="1" x14ac:dyDescent="0.15"/>
    <row r="259" s="12" customFormat="1" x14ac:dyDescent="0.15"/>
    <row r="260" s="12" customFormat="1" x14ac:dyDescent="0.15"/>
    <row r="261" s="12" customFormat="1" x14ac:dyDescent="0.15"/>
    <row r="262" s="12" customFormat="1" x14ac:dyDescent="0.15"/>
    <row r="263" s="12" customFormat="1" x14ac:dyDescent="0.15"/>
    <row r="264" s="12" customFormat="1" x14ac:dyDescent="0.15"/>
    <row r="265" s="12" customFormat="1" x14ac:dyDescent="0.15"/>
    <row r="266" s="12" customFormat="1" x14ac:dyDescent="0.15"/>
    <row r="267" s="12" customFormat="1" x14ac:dyDescent="0.15"/>
    <row r="268" s="12" customFormat="1" x14ac:dyDescent="0.15"/>
    <row r="269" s="12" customFormat="1" x14ac:dyDescent="0.15"/>
    <row r="270" s="12" customFormat="1" x14ac:dyDescent="0.15"/>
    <row r="271" s="12" customFormat="1" x14ac:dyDescent="0.15"/>
    <row r="272" s="12" customFormat="1" x14ac:dyDescent="0.15"/>
    <row r="273" spans="1:13" s="12" customFormat="1" x14ac:dyDescent="0.15"/>
    <row r="274" spans="1:13" s="12" customFormat="1" x14ac:dyDescent="0.15"/>
    <row r="275" spans="1:13" s="12" customFormat="1" x14ac:dyDescent="0.15"/>
    <row r="276" spans="1:13" s="12" customFormat="1" x14ac:dyDescent="0.15"/>
    <row r="277" spans="1:13" s="12" customFormat="1" x14ac:dyDescent="0.15"/>
    <row r="278" spans="1:13" s="12" customFormat="1" x14ac:dyDescent="0.15"/>
    <row r="279" spans="1:13" s="12" customFormat="1" x14ac:dyDescent="0.15"/>
    <row r="280" spans="1:13" s="12" customFormat="1" x14ac:dyDescent="0.15"/>
    <row r="281" spans="1:13" x14ac:dyDescent="0.15">
      <c r="A281" s="12"/>
      <c r="B281" s="12"/>
      <c r="C281" s="12"/>
      <c r="D281" s="12"/>
      <c r="E281" s="12"/>
      <c r="F281" s="12"/>
      <c r="G281" s="12"/>
      <c r="H281" s="12"/>
      <c r="I281" s="12"/>
      <c r="J281" s="12"/>
      <c r="K281" s="12"/>
      <c r="L281" s="12"/>
      <c r="M281" s="12"/>
    </row>
    <row r="282" spans="1:13" x14ac:dyDescent="0.15">
      <c r="A282" s="12"/>
      <c r="B282" s="12"/>
      <c r="C282" s="12"/>
      <c r="D282" s="12"/>
      <c r="E282" s="12"/>
      <c r="F282" s="12"/>
      <c r="G282" s="12"/>
      <c r="H282" s="12"/>
      <c r="I282" s="12"/>
      <c r="J282" s="12"/>
      <c r="K282" s="12"/>
      <c r="L282" s="12"/>
      <c r="M282" s="12"/>
    </row>
    <row r="283" spans="1:13" x14ac:dyDescent="0.15">
      <c r="A283" s="12"/>
      <c r="B283" s="12"/>
      <c r="C283" s="12"/>
      <c r="D283" s="12"/>
      <c r="E283" s="12"/>
      <c r="F283" s="12"/>
      <c r="G283" s="12"/>
      <c r="H283" s="12"/>
      <c r="I283" s="12"/>
      <c r="J283" s="12"/>
      <c r="K283" s="12"/>
      <c r="L283" s="12"/>
      <c r="M283" s="12"/>
    </row>
    <row r="284" spans="1:13" x14ac:dyDescent="0.15">
      <c r="A284" s="12"/>
      <c r="B284" s="12"/>
      <c r="C284" s="12"/>
      <c r="D284" s="12"/>
      <c r="E284" s="12"/>
      <c r="F284" s="12"/>
      <c r="G284" s="12"/>
      <c r="H284" s="12"/>
      <c r="I284" s="12"/>
      <c r="J284" s="12"/>
      <c r="K284" s="12"/>
      <c r="L284" s="12"/>
      <c r="M284" s="12"/>
    </row>
    <row r="285" spans="1:13" x14ac:dyDescent="0.15">
      <c r="A285" s="12"/>
      <c r="B285" s="12"/>
      <c r="C285" s="12"/>
      <c r="D285" s="12"/>
      <c r="E285" s="12"/>
      <c r="F285" s="12"/>
      <c r="G285" s="12"/>
      <c r="H285" s="12"/>
      <c r="I285" s="12"/>
      <c r="J285" s="12"/>
      <c r="K285" s="12"/>
      <c r="L285" s="12"/>
      <c r="M285" s="12"/>
    </row>
    <row r="286" spans="1:13" x14ac:dyDescent="0.15">
      <c r="A286" s="12"/>
      <c r="B286" s="12"/>
      <c r="C286" s="12"/>
      <c r="D286" s="12"/>
      <c r="E286" s="12"/>
      <c r="F286" s="12"/>
      <c r="G286" s="12"/>
      <c r="H286" s="12"/>
      <c r="I286" s="12"/>
      <c r="J286" s="12"/>
      <c r="K286" s="12"/>
      <c r="L286" s="12"/>
      <c r="M286" s="12"/>
    </row>
    <row r="287" spans="1:13" x14ac:dyDescent="0.15">
      <c r="A287" s="12"/>
      <c r="B287" s="12"/>
      <c r="C287" s="12"/>
      <c r="D287" s="12"/>
      <c r="E287" s="12"/>
      <c r="F287" s="12"/>
      <c r="G287" s="12"/>
      <c r="H287" s="12"/>
      <c r="I287" s="12"/>
      <c r="J287" s="12"/>
      <c r="K287" s="12"/>
      <c r="L287" s="12"/>
      <c r="M287" s="12"/>
    </row>
    <row r="288" spans="1:13" x14ac:dyDescent="0.15">
      <c r="A288" s="12"/>
      <c r="B288" s="12"/>
      <c r="E288" s="12"/>
      <c r="F288" s="12"/>
      <c r="G288" s="12"/>
      <c r="H288" s="12"/>
      <c r="I288" s="12"/>
      <c r="J288" s="12"/>
      <c r="K288" s="12"/>
      <c r="L288" s="12"/>
      <c r="M288" s="12"/>
    </row>
    <row r="289" spans="5:13" x14ac:dyDescent="0.15">
      <c r="E289" s="12"/>
      <c r="F289" s="12"/>
      <c r="G289" s="12"/>
      <c r="H289" s="12"/>
      <c r="I289" s="12"/>
      <c r="J289" s="12"/>
      <c r="K289" s="12"/>
      <c r="L289" s="12"/>
      <c r="M289" s="12"/>
    </row>
    <row r="290" spans="5:13" x14ac:dyDescent="0.15">
      <c r="E290" s="12"/>
      <c r="F290" s="12"/>
      <c r="G290" s="12"/>
      <c r="H290" s="12"/>
      <c r="I290" s="12"/>
      <c r="J290" s="12"/>
      <c r="K290" s="12"/>
      <c r="L290" s="12"/>
      <c r="M290" s="12"/>
    </row>
    <row r="291" spans="5:13" x14ac:dyDescent="0.15">
      <c r="E291" s="12"/>
      <c r="F291" s="12"/>
      <c r="G291" s="12"/>
      <c r="H291" s="12"/>
      <c r="I291" s="12"/>
      <c r="J291" s="12"/>
      <c r="K291" s="12"/>
      <c r="L291" s="12"/>
      <c r="M291" s="12"/>
    </row>
  </sheetData>
  <mergeCells count="137">
    <mergeCell ref="A191:M191"/>
    <mergeCell ref="E148:F148"/>
    <mergeCell ref="G148:L148"/>
    <mergeCell ref="E139:H139"/>
    <mergeCell ref="J139:L139"/>
    <mergeCell ref="E140:H140"/>
    <mergeCell ref="J140:L140"/>
    <mergeCell ref="E146:F146"/>
    <mergeCell ref="G146:L146"/>
    <mergeCell ref="E147:F147"/>
    <mergeCell ref="G147:L147"/>
    <mergeCell ref="A142:M142"/>
    <mergeCell ref="E138:H138"/>
    <mergeCell ref="J138:L138"/>
    <mergeCell ref="E131:G131"/>
    <mergeCell ref="E132:G132"/>
    <mergeCell ref="E133:G133"/>
    <mergeCell ref="H131:K131"/>
    <mergeCell ref="H132:K132"/>
    <mergeCell ref="H133:K133"/>
    <mergeCell ref="A94:M94"/>
    <mergeCell ref="C97:E98"/>
    <mergeCell ref="F97:K97"/>
    <mergeCell ref="L97:M98"/>
    <mergeCell ref="L104:M104"/>
    <mergeCell ref="E137:H137"/>
    <mergeCell ref="I137:L137"/>
    <mergeCell ref="E113:E114"/>
    <mergeCell ref="F113:F114"/>
    <mergeCell ref="J116:K116"/>
    <mergeCell ref="J119:K119"/>
    <mergeCell ref="L119:M119"/>
    <mergeCell ref="J120:K120"/>
    <mergeCell ref="L120:M120"/>
    <mergeCell ref="J121:K121"/>
    <mergeCell ref="L121:M121"/>
    <mergeCell ref="C77:E78"/>
    <mergeCell ref="F77:K77"/>
    <mergeCell ref="L77:M78"/>
    <mergeCell ref="G79:G87"/>
    <mergeCell ref="H79:H87"/>
    <mergeCell ref="J79:J87"/>
    <mergeCell ref="L79:M79"/>
    <mergeCell ref="L80:M80"/>
    <mergeCell ref="L81:M81"/>
    <mergeCell ref="L82:M82"/>
    <mergeCell ref="L83:M83"/>
    <mergeCell ref="L84:M84"/>
    <mergeCell ref="L85:M85"/>
    <mergeCell ref="L86:M86"/>
    <mergeCell ref="L87:M87"/>
    <mergeCell ref="G59:G71"/>
    <mergeCell ref="H59:H71"/>
    <mergeCell ref="J59:J71"/>
    <mergeCell ref="L59:M59"/>
    <mergeCell ref="L60:M60"/>
    <mergeCell ref="L61:M61"/>
    <mergeCell ref="L62:M62"/>
    <mergeCell ref="L63:M63"/>
    <mergeCell ref="L64:M64"/>
    <mergeCell ref="L65:M65"/>
    <mergeCell ref="L66:M66"/>
    <mergeCell ref="L67:M67"/>
    <mergeCell ref="L68:M68"/>
    <mergeCell ref="L69:M69"/>
    <mergeCell ref="L70:M70"/>
    <mergeCell ref="L71:M71"/>
    <mergeCell ref="L41:M41"/>
    <mergeCell ref="L42:M42"/>
    <mergeCell ref="L43:M43"/>
    <mergeCell ref="L44:M44"/>
    <mergeCell ref="L45:M45"/>
    <mergeCell ref="L46:M46"/>
    <mergeCell ref="L47:M47"/>
    <mergeCell ref="C57:E58"/>
    <mergeCell ref="F57:K57"/>
    <mergeCell ref="L57:M58"/>
    <mergeCell ref="A48:M48"/>
    <mergeCell ref="C33:E34"/>
    <mergeCell ref="F33:K33"/>
    <mergeCell ref="L33:M34"/>
    <mergeCell ref="L35:M35"/>
    <mergeCell ref="L36:M36"/>
    <mergeCell ref="L37:M37"/>
    <mergeCell ref="L38:M38"/>
    <mergeCell ref="L39:M39"/>
    <mergeCell ref="L40:M40"/>
    <mergeCell ref="A1:M1"/>
    <mergeCell ref="A2:M2"/>
    <mergeCell ref="C16:E17"/>
    <mergeCell ref="F16:K16"/>
    <mergeCell ref="L16:M17"/>
    <mergeCell ref="H11:I11"/>
    <mergeCell ref="K11:L11"/>
    <mergeCell ref="G18:G30"/>
    <mergeCell ref="H18:H30"/>
    <mergeCell ref="J18:J30"/>
    <mergeCell ref="L18:M18"/>
    <mergeCell ref="L19:M19"/>
    <mergeCell ref="L20:M20"/>
    <mergeCell ref="L21:M21"/>
    <mergeCell ref="L22:M22"/>
    <mergeCell ref="L23:M23"/>
    <mergeCell ref="L24:M24"/>
    <mergeCell ref="L25:M25"/>
    <mergeCell ref="L26:M26"/>
    <mergeCell ref="L27:M27"/>
    <mergeCell ref="L28:M28"/>
    <mergeCell ref="L29:M29"/>
    <mergeCell ref="L30:M30"/>
    <mergeCell ref="L99:M99"/>
    <mergeCell ref="L100:M100"/>
    <mergeCell ref="L101:M101"/>
    <mergeCell ref="L113:M113"/>
    <mergeCell ref="J115:K115"/>
    <mergeCell ref="L115:M115"/>
    <mergeCell ref="L106:M106"/>
    <mergeCell ref="L107:M107"/>
    <mergeCell ref="L102:M102"/>
    <mergeCell ref="L103:M103"/>
    <mergeCell ref="L105:M105"/>
    <mergeCell ref="J114:K114"/>
    <mergeCell ref="L114:M114"/>
    <mergeCell ref="J117:K117"/>
    <mergeCell ref="L117:M117"/>
    <mergeCell ref="J113:K113"/>
    <mergeCell ref="J118:K118"/>
    <mergeCell ref="C120:D120"/>
    <mergeCell ref="C121:D121"/>
    <mergeCell ref="C118:D118"/>
    <mergeCell ref="C119:D119"/>
    <mergeCell ref="L118:M118"/>
    <mergeCell ref="C113:D114"/>
    <mergeCell ref="C115:D115"/>
    <mergeCell ref="C116:D116"/>
    <mergeCell ref="C117:D117"/>
    <mergeCell ref="L116:M116"/>
  </mergeCells>
  <phoneticPr fontId="2"/>
  <pageMargins left="0.59055118110236227" right="0.39370078740157483"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303"/>
  <sheetViews>
    <sheetView showGridLines="0" view="pageBreakPreview" topLeftCell="A61" zoomScaleNormal="100" zoomScaleSheetLayoutView="100" workbookViewId="0">
      <selection activeCell="G171" sqref="G171"/>
    </sheetView>
  </sheetViews>
  <sheetFormatPr defaultRowHeight="13.5" x14ac:dyDescent="0.15"/>
  <cols>
    <col min="1" max="1" width="2.125" style="11" customWidth="1"/>
    <col min="2" max="2" width="1.875" style="11" customWidth="1"/>
    <col min="3" max="3" width="4.875" style="11" customWidth="1"/>
    <col min="4" max="4" width="6.375" style="11" customWidth="1"/>
    <col min="5" max="5" width="10.125" style="11" customWidth="1"/>
    <col min="6" max="6" width="9.125" style="11" customWidth="1"/>
    <col min="7" max="7" width="11.375" style="11" customWidth="1"/>
    <col min="8" max="8" width="11.875" style="11" customWidth="1"/>
    <col min="9" max="9" width="10.375" style="11" customWidth="1"/>
    <col min="10" max="10" width="11" style="11" customWidth="1"/>
    <col min="11" max="11" width="12.625" style="11" customWidth="1"/>
    <col min="12" max="12" width="10.75" style="11" customWidth="1"/>
    <col min="13" max="13" width="6.375" style="11" customWidth="1"/>
    <col min="14" max="14" width="10" style="11" customWidth="1"/>
    <col min="15" max="15" width="2" style="11" customWidth="1"/>
    <col min="16" max="16384" width="9" style="11"/>
  </cols>
  <sheetData>
    <row r="1" spans="1:14" s="12" customFormat="1" ht="16.5" customHeight="1" x14ac:dyDescent="0.15">
      <c r="A1" s="15"/>
      <c r="B1" s="15"/>
      <c r="C1" s="15" t="s">
        <v>149</v>
      </c>
      <c r="D1" s="15"/>
      <c r="E1" s="15"/>
      <c r="F1" s="15"/>
      <c r="G1" s="15"/>
      <c r="H1" s="15"/>
      <c r="I1" s="15"/>
      <c r="J1" s="15"/>
      <c r="K1" s="15"/>
      <c r="L1" s="15"/>
      <c r="M1" s="15"/>
      <c r="N1" s="15"/>
    </row>
    <row r="2" spans="1:14" s="12" customFormat="1" ht="16.5" customHeight="1" x14ac:dyDescent="0.15">
      <c r="A2" s="15"/>
      <c r="B2" s="15"/>
      <c r="C2" s="15"/>
      <c r="D2" s="15"/>
      <c r="E2" s="15"/>
      <c r="F2" s="15"/>
      <c r="G2" s="15"/>
      <c r="H2" s="15"/>
      <c r="I2" s="15"/>
      <c r="J2" s="15"/>
      <c r="K2" s="15"/>
      <c r="L2" s="15"/>
      <c r="M2" s="15"/>
      <c r="N2" s="15"/>
    </row>
    <row r="3" spans="1:14" s="12" customFormat="1" ht="23.25" customHeight="1" x14ac:dyDescent="0.15">
      <c r="A3" s="15"/>
      <c r="B3" s="15"/>
      <c r="C3" s="15" t="s">
        <v>135</v>
      </c>
      <c r="D3" s="15"/>
      <c r="E3" s="15"/>
      <c r="F3" s="15"/>
      <c r="G3" s="15"/>
      <c r="H3" s="15"/>
      <c r="I3" s="15"/>
      <c r="J3" s="15"/>
      <c r="K3" s="15"/>
      <c r="L3" s="15"/>
      <c r="M3" s="15"/>
      <c r="N3" s="15"/>
    </row>
    <row r="4" spans="1:14" s="12" customFormat="1" ht="24" customHeight="1" x14ac:dyDescent="0.15">
      <c r="A4" s="15"/>
      <c r="B4" s="15"/>
      <c r="C4" s="15"/>
      <c r="D4" s="15"/>
      <c r="E4" s="303" t="s">
        <v>136</v>
      </c>
      <c r="F4" s="303"/>
      <c r="G4" s="303"/>
      <c r="H4" s="301" t="s">
        <v>139</v>
      </c>
      <c r="I4" s="301"/>
      <c r="J4" s="301"/>
      <c r="K4" s="301"/>
      <c r="L4" s="301"/>
      <c r="M4" s="301"/>
      <c r="N4" s="15"/>
    </row>
    <row r="5" spans="1:14" s="12" customFormat="1" ht="24" customHeight="1" x14ac:dyDescent="0.15">
      <c r="A5" s="15"/>
      <c r="B5" s="15"/>
      <c r="C5" s="15"/>
      <c r="D5" s="15"/>
      <c r="E5" s="303" t="s">
        <v>137</v>
      </c>
      <c r="F5" s="303"/>
      <c r="G5" s="303"/>
      <c r="H5" s="301" t="s">
        <v>217</v>
      </c>
      <c r="I5" s="301"/>
      <c r="J5" s="301"/>
      <c r="K5" s="301"/>
      <c r="L5" s="301"/>
      <c r="M5" s="301"/>
      <c r="N5" s="15"/>
    </row>
    <row r="6" spans="1:14" s="12" customFormat="1" ht="24" customHeight="1" x14ac:dyDescent="0.15">
      <c r="A6" s="15"/>
      <c r="B6" s="15"/>
      <c r="C6" s="15"/>
      <c r="D6" s="15"/>
      <c r="E6" s="303" t="s">
        <v>138</v>
      </c>
      <c r="F6" s="303"/>
      <c r="G6" s="303"/>
      <c r="H6" s="301" t="s">
        <v>140</v>
      </c>
      <c r="I6" s="301"/>
      <c r="J6" s="301"/>
      <c r="K6" s="301"/>
      <c r="L6" s="301"/>
      <c r="M6" s="301"/>
      <c r="N6" s="15"/>
    </row>
    <row r="7" spans="1:14" s="12" customFormat="1" ht="16.5" customHeight="1" x14ac:dyDescent="0.15">
      <c r="A7" s="15"/>
      <c r="B7" s="15"/>
      <c r="C7" s="15"/>
      <c r="D7" s="15"/>
      <c r="E7" s="15"/>
      <c r="F7" s="15"/>
      <c r="G7" s="15"/>
      <c r="H7" s="15"/>
      <c r="I7" s="15"/>
      <c r="J7" s="15"/>
      <c r="K7" s="15"/>
      <c r="L7" s="15"/>
      <c r="M7" s="15"/>
      <c r="N7" s="15"/>
    </row>
    <row r="8" spans="1:14" s="12" customFormat="1" ht="16.5" customHeight="1" x14ac:dyDescent="0.15">
      <c r="A8" s="15"/>
      <c r="B8" s="15"/>
      <c r="C8" s="15" t="s">
        <v>141</v>
      </c>
      <c r="D8" s="15"/>
      <c r="E8" s="15"/>
      <c r="F8" s="15"/>
      <c r="G8" s="15"/>
      <c r="H8" s="15"/>
      <c r="I8" s="15"/>
      <c r="J8" s="15"/>
      <c r="K8" s="15"/>
      <c r="L8" s="15"/>
      <c r="M8" s="15"/>
      <c r="N8" s="15"/>
    </row>
    <row r="9" spans="1:14" s="12" customFormat="1" ht="16.5" customHeight="1" x14ac:dyDescent="0.15">
      <c r="A9" s="15"/>
      <c r="B9" s="15"/>
      <c r="C9" s="15" t="s">
        <v>142</v>
      </c>
      <c r="D9" s="15"/>
      <c r="E9" s="15"/>
      <c r="F9" s="15"/>
      <c r="G9" s="15"/>
      <c r="H9" s="15"/>
      <c r="I9" s="15"/>
      <c r="J9" s="15"/>
      <c r="K9" s="15"/>
      <c r="L9" s="15"/>
      <c r="M9" s="15"/>
      <c r="N9" s="15"/>
    </row>
    <row r="10" spans="1:14" s="12" customFormat="1" ht="16.5" customHeight="1" x14ac:dyDescent="0.15">
      <c r="A10" s="15"/>
      <c r="B10" s="15"/>
      <c r="C10" s="15" t="s">
        <v>143</v>
      </c>
      <c r="D10" s="15"/>
      <c r="E10" s="15"/>
      <c r="F10" s="15"/>
      <c r="G10" s="15"/>
      <c r="H10" s="15"/>
      <c r="I10" s="15"/>
      <c r="J10" s="15"/>
      <c r="K10" s="15"/>
      <c r="L10" s="15"/>
      <c r="M10" s="15"/>
      <c r="N10" s="15"/>
    </row>
    <row r="11" spans="1:14" s="12" customFormat="1" ht="16.5" customHeight="1" x14ac:dyDescent="0.15">
      <c r="A11" s="15"/>
      <c r="B11" s="15"/>
      <c r="C11" s="15" t="s">
        <v>145</v>
      </c>
      <c r="D11" s="15"/>
      <c r="E11" s="15"/>
      <c r="F11" s="15"/>
      <c r="G11" s="15"/>
      <c r="H11" s="15"/>
      <c r="I11" s="15"/>
      <c r="J11" s="15"/>
      <c r="K11" s="15"/>
      <c r="L11" s="15"/>
      <c r="M11" s="15"/>
      <c r="N11" s="15"/>
    </row>
    <row r="12" spans="1:14" s="12" customFormat="1" ht="16.5" customHeight="1" x14ac:dyDescent="0.15">
      <c r="A12" s="15"/>
      <c r="B12" s="15"/>
      <c r="C12" s="15" t="s">
        <v>144</v>
      </c>
      <c r="D12" s="15"/>
      <c r="E12" s="15"/>
      <c r="F12" s="15"/>
      <c r="G12" s="15"/>
      <c r="H12" s="15"/>
      <c r="I12" s="15"/>
      <c r="J12" s="15"/>
      <c r="K12" s="15"/>
      <c r="L12" s="15"/>
      <c r="M12" s="15"/>
      <c r="N12" s="15"/>
    </row>
    <row r="13" spans="1:14" s="12" customFormat="1" ht="16.5" customHeight="1" x14ac:dyDescent="0.15">
      <c r="A13" s="15"/>
      <c r="B13" s="15"/>
      <c r="C13" s="15" t="s">
        <v>83</v>
      </c>
      <c r="D13" s="15"/>
      <c r="E13" s="15"/>
      <c r="F13" s="15"/>
      <c r="G13" s="15"/>
      <c r="H13" s="15"/>
      <c r="I13" s="15"/>
      <c r="J13" s="15"/>
      <c r="K13" s="15"/>
      <c r="L13" s="15"/>
      <c r="M13" s="15"/>
      <c r="N13" s="15"/>
    </row>
    <row r="14" spans="1:14" s="12" customFormat="1" ht="16.5" customHeight="1" x14ac:dyDescent="0.15">
      <c r="A14" s="15"/>
      <c r="B14" s="15"/>
      <c r="C14" s="15"/>
      <c r="D14" s="15"/>
      <c r="E14" s="15"/>
      <c r="F14" s="15"/>
      <c r="G14" s="15"/>
      <c r="H14" s="15"/>
      <c r="I14" s="15"/>
      <c r="J14" s="15"/>
      <c r="K14" s="15"/>
      <c r="L14" s="15"/>
      <c r="M14" s="15"/>
      <c r="N14" s="15"/>
    </row>
    <row r="15" spans="1:14" s="12" customFormat="1" ht="16.5" customHeight="1" x14ac:dyDescent="0.15">
      <c r="A15" s="15"/>
      <c r="B15" s="15"/>
      <c r="C15" s="15" t="s">
        <v>146</v>
      </c>
      <c r="D15" s="15"/>
      <c r="E15" s="15"/>
      <c r="F15" s="15"/>
      <c r="G15" s="15"/>
      <c r="H15" s="15"/>
      <c r="I15" s="15"/>
      <c r="J15" s="15"/>
      <c r="K15" s="15"/>
      <c r="L15" s="15"/>
      <c r="M15" s="15"/>
      <c r="N15" s="15"/>
    </row>
    <row r="16" spans="1:14" s="12" customFormat="1" ht="16.5" customHeight="1" x14ac:dyDescent="0.15">
      <c r="A16" s="15"/>
      <c r="B16" s="15"/>
      <c r="C16" s="15"/>
      <c r="D16" s="15"/>
      <c r="E16" s="15"/>
      <c r="F16" s="15"/>
      <c r="G16" s="15"/>
      <c r="H16" s="15"/>
      <c r="I16" s="15"/>
      <c r="J16" s="15"/>
      <c r="K16" s="15"/>
      <c r="L16" s="15"/>
      <c r="M16" s="15"/>
      <c r="N16" s="15"/>
    </row>
    <row r="17" spans="1:14" s="12" customFormat="1" ht="16.5" customHeight="1" x14ac:dyDescent="0.15">
      <c r="A17" s="15"/>
      <c r="B17" s="15"/>
      <c r="C17" s="15" t="s">
        <v>148</v>
      </c>
      <c r="D17" s="15"/>
      <c r="E17" s="15"/>
      <c r="F17" s="15"/>
      <c r="G17" s="15"/>
      <c r="H17" s="15"/>
      <c r="I17" s="15"/>
      <c r="J17" s="15"/>
      <c r="K17" s="15"/>
      <c r="L17" s="15"/>
      <c r="M17" s="15"/>
      <c r="N17" s="15"/>
    </row>
    <row r="18" spans="1:14" s="12" customFormat="1" ht="16.5" customHeight="1" x14ac:dyDescent="0.15">
      <c r="A18" s="15"/>
      <c r="B18" s="15"/>
      <c r="C18" s="15"/>
      <c r="D18" s="15"/>
      <c r="E18" s="15"/>
      <c r="F18" s="15"/>
      <c r="G18" s="15"/>
      <c r="H18" s="15"/>
      <c r="I18" s="15"/>
      <c r="J18" s="15"/>
      <c r="K18" s="15"/>
      <c r="L18" s="15"/>
      <c r="M18" s="15"/>
      <c r="N18" s="15"/>
    </row>
    <row r="19" spans="1:14" s="12" customFormat="1" ht="24" customHeight="1" x14ac:dyDescent="0.15">
      <c r="A19" s="15"/>
      <c r="B19" s="15"/>
      <c r="C19" s="15" t="s">
        <v>166</v>
      </c>
      <c r="D19" s="15"/>
      <c r="E19" s="15"/>
      <c r="F19" s="15"/>
      <c r="G19" s="15"/>
      <c r="H19" s="15"/>
      <c r="I19" s="15"/>
      <c r="J19" s="15"/>
      <c r="K19" s="15"/>
      <c r="L19" s="15"/>
      <c r="M19" s="15"/>
      <c r="N19" s="15"/>
    </row>
    <row r="20" spans="1:14" s="12" customFormat="1" ht="24" customHeight="1" x14ac:dyDescent="0.15">
      <c r="A20" s="15"/>
      <c r="B20" s="15"/>
      <c r="C20" s="15" t="s">
        <v>167</v>
      </c>
      <c r="D20" s="15" t="s">
        <v>196</v>
      </c>
      <c r="E20" s="15"/>
      <c r="F20" s="15"/>
      <c r="G20" s="15"/>
      <c r="H20" s="15"/>
      <c r="I20" s="15"/>
      <c r="J20" s="15"/>
      <c r="K20" s="15"/>
      <c r="L20" s="15"/>
      <c r="M20" s="15"/>
      <c r="N20" s="15"/>
    </row>
    <row r="21" spans="1:14" s="12" customFormat="1" ht="16.5" customHeight="1" x14ac:dyDescent="0.15">
      <c r="A21" s="15"/>
      <c r="B21" s="15"/>
      <c r="C21" s="15"/>
      <c r="D21" s="153" t="s">
        <v>180</v>
      </c>
      <c r="E21" s="15"/>
      <c r="F21" s="15"/>
      <c r="G21" s="15"/>
      <c r="H21" s="15"/>
      <c r="I21" s="15"/>
      <c r="J21" s="15"/>
      <c r="K21" s="15"/>
      <c r="L21" s="15"/>
      <c r="M21" s="15"/>
      <c r="N21" s="15"/>
    </row>
    <row r="22" spans="1:14" s="12" customFormat="1" ht="24" customHeight="1" x14ac:dyDescent="0.15">
      <c r="A22" s="15"/>
      <c r="B22" s="15"/>
      <c r="C22" s="15"/>
      <c r="D22" s="15" t="s">
        <v>198</v>
      </c>
      <c r="E22" s="15"/>
      <c r="F22" s="15"/>
      <c r="G22" s="15"/>
      <c r="H22" s="15"/>
      <c r="I22" s="15"/>
      <c r="J22" s="15"/>
      <c r="K22" s="15"/>
      <c r="L22" s="15"/>
      <c r="M22" s="15"/>
      <c r="N22" s="15"/>
    </row>
    <row r="23" spans="1:14" s="12" customFormat="1" ht="16.5" customHeight="1" x14ac:dyDescent="0.15">
      <c r="A23" s="15"/>
      <c r="B23" s="15"/>
      <c r="C23" s="15"/>
      <c r="D23" s="180" t="s">
        <v>197</v>
      </c>
      <c r="E23" s="15"/>
      <c r="F23" s="15"/>
      <c r="G23" s="15"/>
      <c r="H23" s="15"/>
      <c r="I23" s="15"/>
      <c r="J23" s="15"/>
      <c r="K23" s="15"/>
      <c r="L23" s="15"/>
      <c r="M23" s="15"/>
      <c r="N23" s="15"/>
    </row>
    <row r="24" spans="1:14" s="12" customFormat="1" ht="24" customHeight="1" x14ac:dyDescent="0.15">
      <c r="A24" s="15"/>
      <c r="B24" s="15"/>
      <c r="C24" s="15"/>
      <c r="D24" s="15" t="s">
        <v>208</v>
      </c>
      <c r="E24" s="15"/>
      <c r="F24" s="15"/>
      <c r="G24" s="15"/>
      <c r="H24" s="15"/>
      <c r="I24" s="15"/>
      <c r="J24" s="15"/>
      <c r="K24" s="15"/>
      <c r="L24" s="15"/>
      <c r="M24" s="15"/>
      <c r="N24" s="15"/>
    </row>
    <row r="25" spans="1:14" s="12" customFormat="1" ht="16.5" customHeight="1" x14ac:dyDescent="0.15">
      <c r="A25" s="15"/>
      <c r="B25" s="15"/>
      <c r="C25" s="15"/>
      <c r="D25" s="15" t="s">
        <v>219</v>
      </c>
      <c r="E25" s="15"/>
      <c r="F25" s="15"/>
      <c r="G25" s="15"/>
      <c r="H25" s="15"/>
      <c r="I25" s="15"/>
      <c r="J25" s="15"/>
      <c r="K25" s="15"/>
      <c r="L25" s="15"/>
      <c r="M25" s="15"/>
      <c r="N25" s="15"/>
    </row>
    <row r="26" spans="1:14" s="12" customFormat="1" ht="16.5" customHeight="1" x14ac:dyDescent="0.15">
      <c r="A26" s="15"/>
      <c r="B26" s="15"/>
      <c r="C26" s="15"/>
      <c r="D26" s="15" t="s">
        <v>183</v>
      </c>
      <c r="E26" s="15"/>
      <c r="F26" s="15"/>
      <c r="G26" s="15"/>
      <c r="H26" s="15"/>
      <c r="I26" s="15"/>
      <c r="J26" s="15"/>
      <c r="K26" s="15"/>
      <c r="L26" s="15"/>
      <c r="M26" s="15"/>
      <c r="N26" s="15"/>
    </row>
    <row r="27" spans="1:14" s="12" customFormat="1" ht="16.5" customHeight="1" x14ac:dyDescent="0.15"/>
    <row r="28" spans="1:14" s="12" customFormat="1" ht="16.5" customHeight="1" x14ac:dyDescent="0.15"/>
    <row r="29" spans="1:14" s="12" customFormat="1" ht="16.5" customHeight="1" x14ac:dyDescent="0.15"/>
    <row r="30" spans="1:14" s="12" customFormat="1" ht="16.5" customHeight="1" x14ac:dyDescent="0.15"/>
    <row r="31" spans="1:14" s="12" customFormat="1" ht="16.5" customHeight="1" x14ac:dyDescent="0.15"/>
    <row r="32" spans="1:14" s="12" customFormat="1" ht="16.5" customHeight="1" x14ac:dyDescent="0.15"/>
    <row r="33" s="12" customFormat="1" ht="16.5" customHeight="1" x14ac:dyDescent="0.15"/>
    <row r="34" s="12" customFormat="1" ht="16.5" customHeight="1" x14ac:dyDescent="0.15"/>
    <row r="35" s="12" customFormat="1" ht="16.5" customHeight="1" x14ac:dyDescent="0.15"/>
    <row r="36" s="12" customFormat="1" ht="16.5" customHeight="1" x14ac:dyDescent="0.15"/>
    <row r="37" s="12" customFormat="1" ht="16.5" customHeight="1" x14ac:dyDescent="0.15"/>
    <row r="38" s="12" customFormat="1" ht="16.5" customHeight="1" x14ac:dyDescent="0.15"/>
    <row r="39" s="12" customFormat="1" ht="16.5" customHeight="1" x14ac:dyDescent="0.15"/>
    <row r="40" s="12" customFormat="1" ht="16.5" customHeight="1" x14ac:dyDescent="0.15"/>
    <row r="41" s="12" customFormat="1" ht="16.5" customHeight="1" x14ac:dyDescent="0.15"/>
    <row r="42" s="12" customFormat="1" ht="16.5" customHeight="1" x14ac:dyDescent="0.15"/>
    <row r="43" s="12" customFormat="1" ht="16.5" customHeight="1" x14ac:dyDescent="0.15"/>
    <row r="44" s="12" customFormat="1" ht="16.5" customHeight="1" x14ac:dyDescent="0.15"/>
    <row r="45" s="12" customFormat="1" ht="16.5" customHeight="1" x14ac:dyDescent="0.15"/>
    <row r="46" s="12" customFormat="1" ht="16.5" customHeight="1" x14ac:dyDescent="0.15"/>
    <row r="47" s="12" customFormat="1" ht="16.5" customHeight="1" x14ac:dyDescent="0.15"/>
    <row r="48" s="12" customFormat="1" ht="16.5" customHeight="1" x14ac:dyDescent="0.15"/>
    <row r="49" spans="1:14" s="12" customFormat="1" ht="16.5" customHeight="1" x14ac:dyDescent="0.15"/>
    <row r="50" spans="1:14" s="12" customFormat="1" ht="16.5" customHeight="1" x14ac:dyDescent="0.15"/>
    <row r="51" spans="1:14" s="12" customFormat="1" ht="16.5" customHeight="1" x14ac:dyDescent="0.15"/>
    <row r="52" spans="1:14" s="12" customFormat="1" ht="16.5" customHeight="1" x14ac:dyDescent="0.15"/>
    <row r="53" spans="1:14" s="12" customFormat="1" ht="16.5" customHeight="1" x14ac:dyDescent="0.15"/>
    <row r="54" spans="1:14" s="12" customFormat="1" ht="16.5" customHeight="1" x14ac:dyDescent="0.15"/>
    <row r="55" spans="1:14" s="12" customFormat="1" ht="16.5" customHeight="1" x14ac:dyDescent="0.15"/>
    <row r="56" spans="1:14" s="12" customFormat="1" ht="16.5" customHeight="1" x14ac:dyDescent="0.15"/>
    <row r="57" spans="1:14" s="12" customFormat="1" ht="16.5" customHeight="1" x14ac:dyDescent="0.15"/>
    <row r="58" spans="1:14" s="12" customFormat="1" ht="16.5" customHeight="1" x14ac:dyDescent="0.15"/>
    <row r="59" spans="1:14" s="12" customFormat="1" ht="16.5" customHeight="1" x14ac:dyDescent="0.15"/>
    <row r="60" spans="1:14" s="12" customFormat="1" ht="16.5" customHeight="1" x14ac:dyDescent="0.15">
      <c r="A60" s="285" t="s">
        <v>221</v>
      </c>
      <c r="B60" s="285"/>
      <c r="C60" s="285"/>
      <c r="D60" s="285"/>
      <c r="E60" s="285"/>
      <c r="F60" s="285"/>
      <c r="G60" s="285"/>
      <c r="H60" s="285"/>
      <c r="I60" s="285"/>
      <c r="J60" s="285"/>
      <c r="K60" s="285"/>
      <c r="L60" s="285"/>
      <c r="M60" s="285"/>
      <c r="N60" s="285"/>
    </row>
    <row r="61" spans="1:14" ht="23.45" customHeight="1" x14ac:dyDescent="0.15">
      <c r="A61" s="350" t="s">
        <v>189</v>
      </c>
      <c r="B61" s="350"/>
      <c r="C61" s="350"/>
      <c r="D61" s="350"/>
      <c r="E61" s="350"/>
      <c r="F61" s="350"/>
      <c r="G61" s="350"/>
      <c r="H61" s="350"/>
      <c r="I61" s="350"/>
      <c r="J61" s="350"/>
      <c r="K61" s="350"/>
      <c r="L61" s="350"/>
      <c r="M61" s="350"/>
      <c r="N61" s="350"/>
    </row>
    <row r="62" spans="1:14" ht="23.45" customHeight="1" x14ac:dyDescent="0.15">
      <c r="A62" s="351" t="s">
        <v>192</v>
      </c>
      <c r="B62" s="351"/>
      <c r="C62" s="351"/>
      <c r="D62" s="351"/>
      <c r="E62" s="351"/>
      <c r="F62" s="351"/>
      <c r="G62" s="351"/>
      <c r="H62" s="351"/>
      <c r="I62" s="351"/>
      <c r="J62" s="351"/>
      <c r="K62" s="351"/>
      <c r="L62" s="351"/>
      <c r="M62" s="351"/>
      <c r="N62" s="351"/>
    </row>
    <row r="63" spans="1:14" ht="9" customHeight="1" x14ac:dyDescent="0.15">
      <c r="A63" s="28"/>
      <c r="B63" s="28"/>
      <c r="C63" s="28"/>
      <c r="D63" s="28"/>
      <c r="E63" s="28"/>
      <c r="F63" s="28"/>
      <c r="G63" s="28"/>
      <c r="H63" s="28"/>
      <c r="I63" s="28"/>
      <c r="J63" s="28"/>
      <c r="K63" s="28"/>
      <c r="L63" s="28"/>
      <c r="M63" s="28"/>
      <c r="N63" s="28"/>
    </row>
    <row r="64" spans="1:14" ht="23.45" customHeight="1" x14ac:dyDescent="0.15">
      <c r="A64" s="28"/>
      <c r="B64" s="28"/>
      <c r="C64" s="28"/>
      <c r="D64" s="28"/>
      <c r="E64" s="28"/>
      <c r="F64" s="28"/>
      <c r="G64" s="28"/>
      <c r="H64" s="28"/>
      <c r="I64" s="28"/>
      <c r="J64" s="28"/>
      <c r="K64" s="129"/>
      <c r="L64" s="28"/>
      <c r="M64" s="28"/>
      <c r="N64" s="25" t="s">
        <v>194</v>
      </c>
    </row>
    <row r="65" spans="1:14" s="12" customFormat="1" ht="22.5" customHeight="1" x14ac:dyDescent="0.15">
      <c r="A65" s="152" t="s">
        <v>17</v>
      </c>
      <c r="B65" s="151"/>
      <c r="C65" s="151"/>
      <c r="D65" s="151"/>
      <c r="E65" s="151"/>
      <c r="F65" s="151"/>
      <c r="G65" s="16"/>
      <c r="H65" s="16"/>
      <c r="I65" s="16"/>
      <c r="J65" s="16"/>
      <c r="K65" s="16"/>
      <c r="L65" s="16"/>
      <c r="M65" s="16"/>
      <c r="N65" s="16"/>
    </row>
    <row r="66" spans="1:14" s="12" customFormat="1" ht="16.5" customHeight="1" x14ac:dyDescent="0.15">
      <c r="A66" s="16"/>
      <c r="B66" s="16"/>
      <c r="C66" s="16"/>
      <c r="D66" s="15" t="s">
        <v>51</v>
      </c>
      <c r="E66" s="15"/>
      <c r="F66" s="15"/>
      <c r="G66" s="15"/>
      <c r="H66" s="15"/>
      <c r="I66" s="15"/>
      <c r="J66" s="15"/>
      <c r="K66" s="15"/>
      <c r="L66" s="15"/>
      <c r="M66" s="15"/>
      <c r="N66" s="16"/>
    </row>
    <row r="67" spans="1:14" s="12" customFormat="1" ht="16.5" customHeight="1" x14ac:dyDescent="0.15">
      <c r="A67" s="16"/>
      <c r="B67" s="16"/>
      <c r="C67" s="16"/>
      <c r="D67" s="15" t="s">
        <v>87</v>
      </c>
      <c r="E67" s="15"/>
      <c r="F67" s="15"/>
      <c r="G67" s="15"/>
      <c r="H67" s="15"/>
      <c r="I67" s="15"/>
      <c r="J67" s="15"/>
      <c r="K67" s="15"/>
      <c r="L67" s="15"/>
      <c r="M67" s="15"/>
      <c r="N67" s="16"/>
    </row>
    <row r="68" spans="1:14" s="12" customFormat="1" ht="16.5" customHeight="1" x14ac:dyDescent="0.15">
      <c r="A68" s="16"/>
      <c r="B68" s="16"/>
      <c r="C68" s="16"/>
      <c r="D68" s="15" t="s">
        <v>86</v>
      </c>
      <c r="E68" s="15"/>
      <c r="F68" s="15"/>
      <c r="G68" s="15"/>
      <c r="H68" s="15"/>
      <c r="I68" s="15"/>
      <c r="J68" s="15"/>
      <c r="K68" s="15"/>
      <c r="L68" s="15"/>
      <c r="M68" s="15"/>
      <c r="N68" s="16"/>
    </row>
    <row r="69" spans="1:14" s="12" customFormat="1" ht="16.5" customHeight="1" x14ac:dyDescent="0.15">
      <c r="A69" s="16"/>
      <c r="B69" s="16"/>
      <c r="C69" s="16"/>
      <c r="D69" s="16"/>
      <c r="E69" s="16"/>
      <c r="F69" s="16"/>
      <c r="G69" s="16"/>
      <c r="H69" s="16"/>
      <c r="I69" s="16"/>
      <c r="J69" s="16"/>
      <c r="K69" s="16"/>
      <c r="L69" s="16"/>
      <c r="M69" s="16"/>
      <c r="N69" s="16"/>
    </row>
    <row r="70" spans="1:14" s="12" customFormat="1" ht="27" customHeight="1" x14ac:dyDescent="0.15">
      <c r="A70" s="16"/>
      <c r="B70" s="16"/>
      <c r="C70" s="16"/>
      <c r="D70" s="127" t="s">
        <v>76</v>
      </c>
      <c r="E70" s="15"/>
      <c r="F70" s="15"/>
      <c r="G70" s="15"/>
      <c r="H70" s="128" t="s">
        <v>24</v>
      </c>
      <c r="I70" s="277" t="s">
        <v>49</v>
      </c>
      <c r="J70" s="278"/>
      <c r="K70" s="128" t="s">
        <v>25</v>
      </c>
      <c r="L70" s="277" t="s">
        <v>50</v>
      </c>
      <c r="M70" s="278"/>
      <c r="N70" s="16"/>
    </row>
    <row r="71" spans="1:14" s="12" customFormat="1" ht="16.5" customHeight="1" x14ac:dyDescent="0.15">
      <c r="A71" s="16"/>
      <c r="B71" s="16"/>
      <c r="C71" s="16"/>
      <c r="D71" s="15"/>
      <c r="E71" s="15"/>
      <c r="F71" s="15"/>
      <c r="G71" s="15"/>
      <c r="H71" s="15" t="s">
        <v>212</v>
      </c>
      <c r="I71" s="15"/>
      <c r="J71" s="15"/>
      <c r="K71" s="15"/>
      <c r="L71" s="15"/>
      <c r="M71" s="15"/>
      <c r="N71" s="16"/>
    </row>
    <row r="72" spans="1:14" s="12" customFormat="1" ht="8.25" customHeight="1" x14ac:dyDescent="0.15"/>
    <row r="73" spans="1:14" s="12" customFormat="1" ht="21.75" customHeight="1" x14ac:dyDescent="0.15">
      <c r="A73" s="152" t="s">
        <v>53</v>
      </c>
      <c r="B73" s="15"/>
      <c r="C73" s="15"/>
      <c r="D73" s="15"/>
      <c r="E73" s="15"/>
      <c r="F73" s="15"/>
      <c r="G73" s="15"/>
    </row>
    <row r="74" spans="1:14" s="12" customFormat="1" ht="33" customHeight="1" x14ac:dyDescent="0.2">
      <c r="B74" s="169" t="s">
        <v>104</v>
      </c>
      <c r="C74" s="170"/>
      <c r="D74" s="131"/>
      <c r="E74" s="15"/>
      <c r="F74" s="15"/>
      <c r="G74" s="15"/>
      <c r="H74" s="132"/>
      <c r="I74" s="15"/>
      <c r="J74" s="15"/>
      <c r="K74" s="15"/>
      <c r="L74" s="15"/>
      <c r="M74" s="15"/>
      <c r="N74" s="130" t="s">
        <v>57</v>
      </c>
    </row>
    <row r="75" spans="1:14" s="12" customFormat="1" ht="24" customHeight="1" x14ac:dyDescent="0.15">
      <c r="B75" s="15"/>
      <c r="C75" s="339" t="s">
        <v>52</v>
      </c>
      <c r="D75" s="340"/>
      <c r="E75" s="341"/>
      <c r="F75" s="321" t="s">
        <v>58</v>
      </c>
      <c r="G75" s="352"/>
      <c r="H75" s="352"/>
      <c r="I75" s="352"/>
      <c r="J75" s="352"/>
      <c r="K75" s="352"/>
      <c r="L75" s="322"/>
      <c r="M75" s="321" t="s">
        <v>27</v>
      </c>
      <c r="N75" s="322"/>
    </row>
    <row r="76" spans="1:14" s="12" customFormat="1" ht="24" customHeight="1" x14ac:dyDescent="0.15">
      <c r="B76" s="15"/>
      <c r="C76" s="313"/>
      <c r="D76" s="342"/>
      <c r="E76" s="343"/>
      <c r="F76" s="257" t="s">
        <v>28</v>
      </c>
      <c r="G76" s="258"/>
      <c r="H76" s="135" t="s">
        <v>29</v>
      </c>
      <c r="I76" s="135" t="s">
        <v>30</v>
      </c>
      <c r="J76" s="135" t="s">
        <v>31</v>
      </c>
      <c r="K76" s="135" t="s">
        <v>32</v>
      </c>
      <c r="L76" s="135" t="s">
        <v>33</v>
      </c>
      <c r="M76" s="325"/>
      <c r="N76" s="315"/>
    </row>
    <row r="77" spans="1:14" s="12" customFormat="1" ht="24" customHeight="1" x14ac:dyDescent="0.15">
      <c r="B77" s="15"/>
      <c r="C77" s="137">
        <v>1</v>
      </c>
      <c r="D77" s="137"/>
      <c r="E77" s="138" t="s">
        <v>34</v>
      </c>
      <c r="F77" s="139"/>
      <c r="G77" s="140">
        <v>10000</v>
      </c>
      <c r="H77" s="344">
        <v>42490</v>
      </c>
      <c r="I77" s="344">
        <v>20500</v>
      </c>
      <c r="J77" s="141">
        <f>G77+H77+I77</f>
        <v>72990</v>
      </c>
      <c r="K77" s="345">
        <v>7880</v>
      </c>
      <c r="L77" s="141">
        <f>J77+K77</f>
        <v>80870</v>
      </c>
      <c r="M77" s="279">
        <f t="shared" ref="M77:M89" si="0">J77*7+L77*5</f>
        <v>915280</v>
      </c>
      <c r="N77" s="280"/>
    </row>
    <row r="78" spans="1:14" s="12" customFormat="1" ht="24" customHeight="1" x14ac:dyDescent="0.15">
      <c r="B78" s="15"/>
      <c r="C78" s="135">
        <v>2</v>
      </c>
      <c r="D78" s="135"/>
      <c r="E78" s="143" t="s">
        <v>35</v>
      </c>
      <c r="F78" s="144"/>
      <c r="G78" s="145">
        <v>13000</v>
      </c>
      <c r="H78" s="344"/>
      <c r="I78" s="344"/>
      <c r="J78" s="146">
        <f>G78+H77+I77</f>
        <v>75990</v>
      </c>
      <c r="K78" s="346"/>
      <c r="L78" s="146">
        <f>J78+K77</f>
        <v>83870</v>
      </c>
      <c r="M78" s="319">
        <f t="shared" si="0"/>
        <v>951280</v>
      </c>
      <c r="N78" s="320"/>
    </row>
    <row r="79" spans="1:14" s="12" customFormat="1" ht="24" customHeight="1" x14ac:dyDescent="0.15">
      <c r="B79" s="15"/>
      <c r="C79" s="135">
        <v>3</v>
      </c>
      <c r="D79" s="135"/>
      <c r="E79" s="143" t="s">
        <v>36</v>
      </c>
      <c r="F79" s="144"/>
      <c r="G79" s="145">
        <v>16000</v>
      </c>
      <c r="H79" s="344"/>
      <c r="I79" s="344"/>
      <c r="J79" s="146">
        <f>G79+H77+I77</f>
        <v>78990</v>
      </c>
      <c r="K79" s="346"/>
      <c r="L79" s="146">
        <f>J79+K77</f>
        <v>86870</v>
      </c>
      <c r="M79" s="319">
        <f t="shared" si="0"/>
        <v>987280</v>
      </c>
      <c r="N79" s="320"/>
    </row>
    <row r="80" spans="1:14" s="12" customFormat="1" ht="24" customHeight="1" x14ac:dyDescent="0.15">
      <c r="B80" s="15"/>
      <c r="C80" s="135">
        <v>4</v>
      </c>
      <c r="D80" s="135"/>
      <c r="E80" s="143" t="s">
        <v>0</v>
      </c>
      <c r="F80" s="144"/>
      <c r="G80" s="145">
        <v>19000</v>
      </c>
      <c r="H80" s="344"/>
      <c r="I80" s="344"/>
      <c r="J80" s="146">
        <f>G80+H77+I77</f>
        <v>81990</v>
      </c>
      <c r="K80" s="346"/>
      <c r="L80" s="146">
        <f>J80+K77</f>
        <v>89870</v>
      </c>
      <c r="M80" s="319">
        <f t="shared" si="0"/>
        <v>1023280</v>
      </c>
      <c r="N80" s="320"/>
    </row>
    <row r="81" spans="2:14" s="12" customFormat="1" ht="24" customHeight="1" x14ac:dyDescent="0.15">
      <c r="B81" s="15"/>
      <c r="C81" s="135">
        <v>5</v>
      </c>
      <c r="D81" s="135"/>
      <c r="E81" s="143" t="s">
        <v>1</v>
      </c>
      <c r="F81" s="144"/>
      <c r="G81" s="145">
        <v>22000</v>
      </c>
      <c r="H81" s="344"/>
      <c r="I81" s="344"/>
      <c r="J81" s="146">
        <f>G81+H77+I77</f>
        <v>84990</v>
      </c>
      <c r="K81" s="346"/>
      <c r="L81" s="146">
        <f>J81+K77</f>
        <v>92870</v>
      </c>
      <c r="M81" s="319">
        <f t="shared" si="0"/>
        <v>1059280</v>
      </c>
      <c r="N81" s="320"/>
    </row>
    <row r="82" spans="2:14" s="12" customFormat="1" ht="24" customHeight="1" x14ac:dyDescent="0.15">
      <c r="B82" s="15"/>
      <c r="C82" s="135">
        <v>6</v>
      </c>
      <c r="D82" s="135"/>
      <c r="E82" s="143" t="s">
        <v>2</v>
      </c>
      <c r="F82" s="144"/>
      <c r="G82" s="145">
        <v>25000</v>
      </c>
      <c r="H82" s="344"/>
      <c r="I82" s="344"/>
      <c r="J82" s="146">
        <f>G82+H77+I77</f>
        <v>87990</v>
      </c>
      <c r="K82" s="346"/>
      <c r="L82" s="146">
        <f>J82+K77</f>
        <v>95870</v>
      </c>
      <c r="M82" s="319">
        <f t="shared" si="0"/>
        <v>1095280</v>
      </c>
      <c r="N82" s="320"/>
    </row>
    <row r="83" spans="2:14" s="12" customFormat="1" ht="24" customHeight="1" x14ac:dyDescent="0.15">
      <c r="B83" s="15"/>
      <c r="C83" s="135">
        <v>7</v>
      </c>
      <c r="D83" s="135"/>
      <c r="E83" s="143" t="s">
        <v>3</v>
      </c>
      <c r="F83" s="144"/>
      <c r="G83" s="145">
        <v>30000</v>
      </c>
      <c r="H83" s="344"/>
      <c r="I83" s="344"/>
      <c r="J83" s="146">
        <f>G83+H77+I77</f>
        <v>92990</v>
      </c>
      <c r="K83" s="346"/>
      <c r="L83" s="146">
        <f>J83+K77</f>
        <v>100870</v>
      </c>
      <c r="M83" s="319">
        <f t="shared" si="0"/>
        <v>1155280</v>
      </c>
      <c r="N83" s="320"/>
    </row>
    <row r="84" spans="2:14" s="12" customFormat="1" ht="24" customHeight="1" x14ac:dyDescent="0.15">
      <c r="B84" s="15"/>
      <c r="C84" s="135">
        <v>8</v>
      </c>
      <c r="D84" s="135"/>
      <c r="E84" s="143" t="s">
        <v>4</v>
      </c>
      <c r="F84" s="144"/>
      <c r="G84" s="145">
        <v>35000</v>
      </c>
      <c r="H84" s="344"/>
      <c r="I84" s="344"/>
      <c r="J84" s="146">
        <f>G84+H77+I77</f>
        <v>97990</v>
      </c>
      <c r="K84" s="346"/>
      <c r="L84" s="146">
        <f>J84+K77</f>
        <v>105870</v>
      </c>
      <c r="M84" s="319">
        <f t="shared" si="0"/>
        <v>1215280</v>
      </c>
      <c r="N84" s="320"/>
    </row>
    <row r="85" spans="2:14" s="12" customFormat="1" ht="24" customHeight="1" x14ac:dyDescent="0.15">
      <c r="B85" s="15"/>
      <c r="C85" s="135">
        <v>9</v>
      </c>
      <c r="D85" s="135"/>
      <c r="E85" s="143" t="s">
        <v>5</v>
      </c>
      <c r="F85" s="144"/>
      <c r="G85" s="145">
        <v>40000</v>
      </c>
      <c r="H85" s="344"/>
      <c r="I85" s="344"/>
      <c r="J85" s="146">
        <f>G85+H77+I77</f>
        <v>102990</v>
      </c>
      <c r="K85" s="346"/>
      <c r="L85" s="146">
        <f>J85+K77</f>
        <v>110870</v>
      </c>
      <c r="M85" s="319">
        <f t="shared" si="0"/>
        <v>1275280</v>
      </c>
      <c r="N85" s="320"/>
    </row>
    <row r="86" spans="2:14" s="12" customFormat="1" ht="24" customHeight="1" x14ac:dyDescent="0.15">
      <c r="B86" s="15"/>
      <c r="C86" s="135">
        <v>10</v>
      </c>
      <c r="D86" s="135"/>
      <c r="E86" s="143" t="s">
        <v>6</v>
      </c>
      <c r="F86" s="144"/>
      <c r="G86" s="145">
        <v>45000</v>
      </c>
      <c r="H86" s="344"/>
      <c r="I86" s="344"/>
      <c r="J86" s="146">
        <f>G86+H77+I77</f>
        <v>107990</v>
      </c>
      <c r="K86" s="346"/>
      <c r="L86" s="146">
        <f>J86+K77</f>
        <v>115870</v>
      </c>
      <c r="M86" s="319">
        <f t="shared" si="0"/>
        <v>1335280</v>
      </c>
      <c r="N86" s="320"/>
    </row>
    <row r="87" spans="2:14" s="12" customFormat="1" ht="24" customHeight="1" x14ac:dyDescent="0.15">
      <c r="B87" s="15"/>
      <c r="C87" s="135">
        <v>11</v>
      </c>
      <c r="D87" s="135"/>
      <c r="E87" s="143" t="s">
        <v>7</v>
      </c>
      <c r="F87" s="144"/>
      <c r="G87" s="145">
        <v>50000</v>
      </c>
      <c r="H87" s="344"/>
      <c r="I87" s="344"/>
      <c r="J87" s="146">
        <f>G87+H77+I77</f>
        <v>112990</v>
      </c>
      <c r="K87" s="346"/>
      <c r="L87" s="146">
        <f>J87+K77</f>
        <v>120870</v>
      </c>
      <c r="M87" s="319">
        <f t="shared" si="0"/>
        <v>1395280</v>
      </c>
      <c r="N87" s="320"/>
    </row>
    <row r="88" spans="2:14" s="12" customFormat="1" ht="24" customHeight="1" x14ac:dyDescent="0.15">
      <c r="B88" s="15"/>
      <c r="C88" s="135">
        <v>12</v>
      </c>
      <c r="D88" s="135"/>
      <c r="E88" s="143" t="s">
        <v>37</v>
      </c>
      <c r="F88" s="144"/>
      <c r="G88" s="145">
        <v>57000</v>
      </c>
      <c r="H88" s="344"/>
      <c r="I88" s="344"/>
      <c r="J88" s="146">
        <f>G88+H77+I77</f>
        <v>119990</v>
      </c>
      <c r="K88" s="346"/>
      <c r="L88" s="146">
        <f>J88+K77</f>
        <v>127870</v>
      </c>
      <c r="M88" s="319">
        <f t="shared" si="0"/>
        <v>1479280</v>
      </c>
      <c r="N88" s="320"/>
    </row>
    <row r="89" spans="2:14" s="12" customFormat="1" ht="24" customHeight="1" x14ac:dyDescent="0.15">
      <c r="B89" s="15"/>
      <c r="C89" s="135">
        <v>13</v>
      </c>
      <c r="D89" s="135"/>
      <c r="E89" s="143" t="s">
        <v>55</v>
      </c>
      <c r="F89" s="144"/>
      <c r="G89" s="145">
        <v>58400</v>
      </c>
      <c r="H89" s="344"/>
      <c r="I89" s="344"/>
      <c r="J89" s="146">
        <f>G89+H77+I77</f>
        <v>121390</v>
      </c>
      <c r="K89" s="347"/>
      <c r="L89" s="146">
        <f>J89+K77</f>
        <v>129270</v>
      </c>
      <c r="M89" s="319">
        <f t="shared" si="0"/>
        <v>1496080</v>
      </c>
      <c r="N89" s="320"/>
    </row>
    <row r="90" spans="2:14" s="12" customFormat="1" ht="17.25" customHeight="1" x14ac:dyDescent="0.15">
      <c r="B90" s="21"/>
      <c r="C90" s="21"/>
      <c r="D90" s="21"/>
      <c r="G90" s="7"/>
      <c r="H90" s="22"/>
      <c r="I90" s="22"/>
      <c r="J90" s="7"/>
      <c r="K90" s="22"/>
      <c r="L90" s="7"/>
      <c r="M90" s="8"/>
      <c r="N90" s="8"/>
    </row>
    <row r="91" spans="2:14" s="12" customFormat="1" ht="22.5" customHeight="1" x14ac:dyDescent="0.15">
      <c r="B91" s="169" t="s">
        <v>89</v>
      </c>
      <c r="C91" s="131"/>
      <c r="D91" s="131"/>
      <c r="E91" s="130"/>
      <c r="F91" s="130"/>
      <c r="G91" s="15"/>
      <c r="H91" s="15"/>
      <c r="I91" s="15"/>
      <c r="J91" s="15"/>
      <c r="K91" s="15"/>
      <c r="L91" s="15"/>
      <c r="M91" s="15"/>
      <c r="N91" s="15"/>
    </row>
    <row r="92" spans="2:14" s="12" customFormat="1" ht="24" customHeight="1" x14ac:dyDescent="0.15">
      <c r="C92" s="339" t="s">
        <v>52</v>
      </c>
      <c r="D92" s="340"/>
      <c r="E92" s="341"/>
      <c r="F92" s="257" t="s">
        <v>58</v>
      </c>
      <c r="G92" s="302"/>
      <c r="H92" s="302"/>
      <c r="I92" s="302"/>
      <c r="J92" s="302"/>
      <c r="K92" s="302"/>
      <c r="L92" s="258"/>
      <c r="M92" s="321" t="s">
        <v>27</v>
      </c>
      <c r="N92" s="322"/>
    </row>
    <row r="93" spans="2:14" s="12" customFormat="1" ht="24" customHeight="1" x14ac:dyDescent="0.15">
      <c r="C93" s="313"/>
      <c r="D93" s="342"/>
      <c r="E93" s="343"/>
      <c r="F93" s="325" t="s">
        <v>28</v>
      </c>
      <c r="G93" s="315"/>
      <c r="H93" s="148" t="s">
        <v>29</v>
      </c>
      <c r="I93" s="148" t="s">
        <v>30</v>
      </c>
      <c r="J93" s="148" t="s">
        <v>31</v>
      </c>
      <c r="K93" s="148" t="s">
        <v>32</v>
      </c>
      <c r="L93" s="148" t="s">
        <v>33</v>
      </c>
      <c r="M93" s="325"/>
      <c r="N93" s="315"/>
    </row>
    <row r="94" spans="2:14" s="12" customFormat="1" ht="24" customHeight="1" x14ac:dyDescent="0.15">
      <c r="C94" s="137">
        <v>1</v>
      </c>
      <c r="D94" s="137"/>
      <c r="E94" s="138" t="s">
        <v>40</v>
      </c>
      <c r="F94" s="139"/>
      <c r="G94" s="142" t="s">
        <v>112</v>
      </c>
      <c r="H94" s="141"/>
      <c r="I94" s="141"/>
      <c r="J94" s="141">
        <v>139980</v>
      </c>
      <c r="K94" s="141"/>
      <c r="L94" s="141">
        <f t="shared" ref="L94:L106" si="1">J94+$K$99</f>
        <v>155740</v>
      </c>
      <c r="M94" s="279">
        <f>J94*7+L94*5</f>
        <v>1758560</v>
      </c>
      <c r="N94" s="280"/>
    </row>
    <row r="95" spans="2:14" s="12" customFormat="1" ht="24" customHeight="1" x14ac:dyDescent="0.15">
      <c r="C95" s="135">
        <v>2</v>
      </c>
      <c r="D95" s="135"/>
      <c r="E95" s="143" t="s">
        <v>41</v>
      </c>
      <c r="F95" s="144"/>
      <c r="G95" s="145">
        <v>26000</v>
      </c>
      <c r="H95" s="149"/>
      <c r="I95" s="149"/>
      <c r="J95" s="146">
        <f t="shared" ref="J95:J106" si="2">G95+$H$99+$I$99</f>
        <v>151980</v>
      </c>
      <c r="K95" s="149"/>
      <c r="L95" s="141">
        <f t="shared" si="1"/>
        <v>167740</v>
      </c>
      <c r="M95" s="319">
        <f t="shared" ref="M95:M106" si="3">J95*7+L95*5</f>
        <v>1902560</v>
      </c>
      <c r="N95" s="320"/>
    </row>
    <row r="96" spans="2:14" s="12" customFormat="1" ht="24" customHeight="1" x14ac:dyDescent="0.15">
      <c r="C96" s="135">
        <v>3</v>
      </c>
      <c r="D96" s="135"/>
      <c r="E96" s="143" t="s">
        <v>42</v>
      </c>
      <c r="F96" s="144"/>
      <c r="G96" s="145">
        <v>32000</v>
      </c>
      <c r="H96" s="149"/>
      <c r="I96" s="149"/>
      <c r="J96" s="146">
        <f t="shared" si="2"/>
        <v>157980</v>
      </c>
      <c r="K96" s="149"/>
      <c r="L96" s="141">
        <f t="shared" si="1"/>
        <v>173740</v>
      </c>
      <c r="M96" s="319">
        <f t="shared" si="3"/>
        <v>1974560</v>
      </c>
      <c r="N96" s="320"/>
    </row>
    <row r="97" spans="1:14" s="12" customFormat="1" ht="24" customHeight="1" x14ac:dyDescent="0.15">
      <c r="C97" s="135">
        <v>4</v>
      </c>
      <c r="D97" s="135"/>
      <c r="E97" s="143" t="s">
        <v>8</v>
      </c>
      <c r="F97" s="144"/>
      <c r="G97" s="145">
        <v>38000</v>
      </c>
      <c r="H97" s="149"/>
      <c r="I97" s="149"/>
      <c r="J97" s="146">
        <f t="shared" si="2"/>
        <v>163980</v>
      </c>
      <c r="K97" s="149"/>
      <c r="L97" s="141">
        <f t="shared" si="1"/>
        <v>179740</v>
      </c>
      <c r="M97" s="319">
        <f t="shared" si="3"/>
        <v>2046560</v>
      </c>
      <c r="N97" s="320"/>
    </row>
    <row r="98" spans="1:14" s="12" customFormat="1" ht="24" customHeight="1" x14ac:dyDescent="0.15">
      <c r="C98" s="135">
        <v>5</v>
      </c>
      <c r="D98" s="135"/>
      <c r="E98" s="143" t="s">
        <v>9</v>
      </c>
      <c r="F98" s="144"/>
      <c r="G98" s="145">
        <v>44000</v>
      </c>
      <c r="H98" s="149"/>
      <c r="I98" s="149"/>
      <c r="J98" s="146">
        <f t="shared" si="2"/>
        <v>169980</v>
      </c>
      <c r="K98" s="149"/>
      <c r="L98" s="141">
        <f t="shared" si="1"/>
        <v>185740</v>
      </c>
      <c r="M98" s="319">
        <f t="shared" si="3"/>
        <v>2118560</v>
      </c>
      <c r="N98" s="320"/>
    </row>
    <row r="99" spans="1:14" s="12" customFormat="1" ht="24" customHeight="1" x14ac:dyDescent="0.15">
      <c r="C99" s="135">
        <v>6</v>
      </c>
      <c r="D99" s="135"/>
      <c r="E99" s="143" t="s">
        <v>10</v>
      </c>
      <c r="F99" s="144"/>
      <c r="G99" s="145">
        <v>50000</v>
      </c>
      <c r="H99" s="149">
        <v>84980</v>
      </c>
      <c r="I99" s="149">
        <v>41000</v>
      </c>
      <c r="J99" s="146">
        <f t="shared" si="2"/>
        <v>175980</v>
      </c>
      <c r="K99" s="149">
        <v>15760</v>
      </c>
      <c r="L99" s="141">
        <f t="shared" si="1"/>
        <v>191740</v>
      </c>
      <c r="M99" s="319">
        <f t="shared" si="3"/>
        <v>2190560</v>
      </c>
      <c r="N99" s="320"/>
    </row>
    <row r="100" spans="1:14" s="12" customFormat="1" ht="24" customHeight="1" x14ac:dyDescent="0.15">
      <c r="C100" s="135">
        <v>7</v>
      </c>
      <c r="D100" s="135"/>
      <c r="E100" s="143" t="s">
        <v>11</v>
      </c>
      <c r="F100" s="144"/>
      <c r="G100" s="145">
        <v>60000</v>
      </c>
      <c r="H100" s="149"/>
      <c r="I100" s="149"/>
      <c r="J100" s="146">
        <f t="shared" si="2"/>
        <v>185980</v>
      </c>
      <c r="K100" s="149"/>
      <c r="L100" s="141">
        <f t="shared" si="1"/>
        <v>201740</v>
      </c>
      <c r="M100" s="319">
        <f t="shared" si="3"/>
        <v>2310560</v>
      </c>
      <c r="N100" s="320"/>
    </row>
    <row r="101" spans="1:14" s="12" customFormat="1" ht="24" customHeight="1" x14ac:dyDescent="0.15">
      <c r="C101" s="135">
        <v>8</v>
      </c>
      <c r="D101" s="135"/>
      <c r="E101" s="143" t="s">
        <v>12</v>
      </c>
      <c r="F101" s="144"/>
      <c r="G101" s="145">
        <v>70000</v>
      </c>
      <c r="H101" s="149" t="s">
        <v>100</v>
      </c>
      <c r="I101" s="149" t="s">
        <v>102</v>
      </c>
      <c r="J101" s="146">
        <f t="shared" si="2"/>
        <v>195980</v>
      </c>
      <c r="K101" s="149" t="s">
        <v>103</v>
      </c>
      <c r="L101" s="141">
        <f t="shared" si="1"/>
        <v>211740</v>
      </c>
      <c r="M101" s="319">
        <f t="shared" si="3"/>
        <v>2430560</v>
      </c>
      <c r="N101" s="320"/>
    </row>
    <row r="102" spans="1:14" s="12" customFormat="1" ht="24" customHeight="1" x14ac:dyDescent="0.15">
      <c r="C102" s="135">
        <v>9</v>
      </c>
      <c r="D102" s="135"/>
      <c r="E102" s="143" t="s">
        <v>14</v>
      </c>
      <c r="F102" s="144"/>
      <c r="G102" s="145">
        <v>80000</v>
      </c>
      <c r="H102" s="147" t="s">
        <v>101</v>
      </c>
      <c r="I102" s="147" t="s">
        <v>101</v>
      </c>
      <c r="J102" s="146">
        <f t="shared" si="2"/>
        <v>205980</v>
      </c>
      <c r="K102" s="147" t="s">
        <v>101</v>
      </c>
      <c r="L102" s="141">
        <f t="shared" si="1"/>
        <v>221740</v>
      </c>
      <c r="M102" s="319">
        <f t="shared" si="3"/>
        <v>2550560</v>
      </c>
      <c r="N102" s="320"/>
    </row>
    <row r="103" spans="1:14" s="12" customFormat="1" ht="24" customHeight="1" x14ac:dyDescent="0.15">
      <c r="C103" s="135">
        <v>10</v>
      </c>
      <c r="D103" s="135"/>
      <c r="E103" s="143" t="s">
        <v>15</v>
      </c>
      <c r="F103" s="144"/>
      <c r="G103" s="145">
        <v>90000</v>
      </c>
      <c r="H103" s="149"/>
      <c r="I103" s="149"/>
      <c r="J103" s="146">
        <f t="shared" si="2"/>
        <v>215980</v>
      </c>
      <c r="K103" s="149"/>
      <c r="L103" s="141">
        <f t="shared" si="1"/>
        <v>231740</v>
      </c>
      <c r="M103" s="319">
        <f t="shared" si="3"/>
        <v>2670560</v>
      </c>
      <c r="N103" s="320"/>
    </row>
    <row r="104" spans="1:14" s="12" customFormat="1" ht="24" customHeight="1" x14ac:dyDescent="0.15">
      <c r="C104" s="135">
        <v>11</v>
      </c>
      <c r="D104" s="135"/>
      <c r="E104" s="143" t="s">
        <v>16</v>
      </c>
      <c r="F104" s="144"/>
      <c r="G104" s="145">
        <v>100000</v>
      </c>
      <c r="H104" s="149"/>
      <c r="I104" s="149"/>
      <c r="J104" s="146">
        <f t="shared" si="2"/>
        <v>225980</v>
      </c>
      <c r="K104" s="149"/>
      <c r="L104" s="141">
        <f t="shared" si="1"/>
        <v>241740</v>
      </c>
      <c r="M104" s="319">
        <f t="shared" si="3"/>
        <v>2790560</v>
      </c>
      <c r="N104" s="320"/>
    </row>
    <row r="105" spans="1:14" s="12" customFormat="1" ht="24" customHeight="1" x14ac:dyDescent="0.15">
      <c r="C105" s="135">
        <v>12</v>
      </c>
      <c r="D105" s="135"/>
      <c r="E105" s="143" t="s">
        <v>98</v>
      </c>
      <c r="F105" s="144"/>
      <c r="G105" s="145">
        <v>114000</v>
      </c>
      <c r="H105" s="149"/>
      <c r="I105" s="149"/>
      <c r="J105" s="146">
        <f t="shared" si="2"/>
        <v>239980</v>
      </c>
      <c r="K105" s="149"/>
      <c r="L105" s="141">
        <f t="shared" si="1"/>
        <v>255740</v>
      </c>
      <c r="M105" s="319">
        <f t="shared" si="3"/>
        <v>2958560</v>
      </c>
      <c r="N105" s="320"/>
    </row>
    <row r="106" spans="1:14" s="12" customFormat="1" ht="24" customHeight="1" x14ac:dyDescent="0.15">
      <c r="C106" s="135">
        <v>13</v>
      </c>
      <c r="D106" s="135"/>
      <c r="E106" s="143" t="s">
        <v>99</v>
      </c>
      <c r="F106" s="144"/>
      <c r="G106" s="145">
        <v>116800</v>
      </c>
      <c r="H106" s="150"/>
      <c r="I106" s="150"/>
      <c r="J106" s="146">
        <f t="shared" si="2"/>
        <v>242780</v>
      </c>
      <c r="K106" s="150"/>
      <c r="L106" s="146">
        <f t="shared" si="1"/>
        <v>258540</v>
      </c>
      <c r="M106" s="319">
        <f t="shared" si="3"/>
        <v>2992160</v>
      </c>
      <c r="N106" s="320"/>
    </row>
    <row r="107" spans="1:14" s="12" customFormat="1" ht="12" customHeight="1" x14ac:dyDescent="0.15">
      <c r="A107" s="348"/>
      <c r="B107" s="348"/>
      <c r="C107" s="348"/>
      <c r="D107" s="348"/>
      <c r="E107" s="348"/>
      <c r="F107" s="348"/>
      <c r="G107" s="348"/>
      <c r="H107" s="348"/>
      <c r="I107" s="348"/>
      <c r="J107" s="348"/>
      <c r="K107" s="348"/>
      <c r="L107" s="348"/>
      <c r="M107" s="348"/>
      <c r="N107" s="348"/>
    </row>
    <row r="108" spans="1:14" s="12" customFormat="1" ht="14.25" customHeight="1" x14ac:dyDescent="0.2">
      <c r="A108" s="349" t="s">
        <v>220</v>
      </c>
      <c r="B108" s="349"/>
      <c r="C108" s="349"/>
      <c r="D108" s="349"/>
      <c r="E108" s="349"/>
      <c r="F108" s="349"/>
      <c r="G108" s="349"/>
      <c r="H108" s="349"/>
      <c r="I108" s="349"/>
      <c r="J108" s="349"/>
      <c r="K108" s="349"/>
      <c r="L108" s="349"/>
      <c r="M108" s="349"/>
      <c r="N108" s="349"/>
    </row>
    <row r="109" spans="1:14" s="12" customFormat="1" ht="16.5" customHeight="1" x14ac:dyDescent="0.15">
      <c r="B109" s="30"/>
      <c r="C109" s="131"/>
      <c r="D109" s="15" t="s">
        <v>211</v>
      </c>
      <c r="E109" s="15"/>
      <c r="F109" s="15"/>
      <c r="G109" s="15"/>
      <c r="H109" s="15"/>
      <c r="I109" s="15"/>
      <c r="J109" s="15"/>
      <c r="K109" s="15"/>
      <c r="L109" s="15"/>
      <c r="M109" s="15"/>
      <c r="N109" s="15"/>
    </row>
    <row r="110" spans="1:14" s="12" customFormat="1" ht="16.5" customHeight="1" x14ac:dyDescent="0.15">
      <c r="B110" s="30"/>
      <c r="C110" s="131"/>
      <c r="D110" s="15" t="s">
        <v>114</v>
      </c>
      <c r="E110" s="15"/>
      <c r="F110" s="15"/>
      <c r="G110" s="15"/>
      <c r="H110" s="15"/>
      <c r="I110" s="15"/>
      <c r="J110" s="15"/>
      <c r="K110" s="15"/>
      <c r="L110" s="15"/>
      <c r="M110" s="15"/>
      <c r="N110" s="15"/>
    </row>
    <row r="111" spans="1:14" s="12" customFormat="1" ht="16.5" customHeight="1" x14ac:dyDescent="0.15">
      <c r="B111" s="30"/>
      <c r="C111" s="131"/>
      <c r="D111" s="15" t="s">
        <v>115</v>
      </c>
      <c r="E111" s="15"/>
      <c r="F111" s="15"/>
      <c r="G111" s="15"/>
      <c r="H111" s="15"/>
      <c r="I111" s="15"/>
      <c r="J111" s="15"/>
      <c r="K111" s="15"/>
      <c r="L111" s="15"/>
      <c r="M111" s="15"/>
      <c r="N111" s="15"/>
    </row>
    <row r="112" spans="1:14" s="12" customFormat="1" ht="16.5" customHeight="1" x14ac:dyDescent="0.15">
      <c r="B112" s="30"/>
      <c r="C112" s="131"/>
      <c r="D112" s="15"/>
      <c r="E112" s="15"/>
      <c r="F112" s="15"/>
      <c r="G112" s="15"/>
      <c r="H112" s="15"/>
      <c r="I112" s="15"/>
      <c r="J112" s="15"/>
      <c r="K112" s="15"/>
      <c r="L112" s="15"/>
      <c r="M112" s="15"/>
      <c r="N112" s="15"/>
    </row>
    <row r="113" spans="1:14" s="12" customFormat="1" ht="22.5" customHeight="1" x14ac:dyDescent="0.15">
      <c r="B113" s="169" t="s">
        <v>59</v>
      </c>
      <c r="C113" s="131"/>
      <c r="D113" s="131"/>
      <c r="E113" s="15"/>
      <c r="F113" s="15"/>
      <c r="G113" s="15"/>
      <c r="H113" s="15"/>
      <c r="I113" s="15"/>
      <c r="J113" s="15"/>
      <c r="K113" s="15"/>
      <c r="L113" s="15"/>
      <c r="M113" s="15"/>
      <c r="N113" s="15"/>
    </row>
    <row r="114" spans="1:14" s="12" customFormat="1" ht="16.5" customHeight="1" x14ac:dyDescent="0.15">
      <c r="A114" s="20"/>
      <c r="B114" s="32"/>
      <c r="C114" s="153"/>
      <c r="D114" s="154" t="s">
        <v>18</v>
      </c>
      <c r="E114" s="15"/>
      <c r="F114" s="15"/>
      <c r="G114" s="15"/>
      <c r="H114" s="15"/>
      <c r="I114" s="15"/>
      <c r="J114" s="15"/>
      <c r="K114" s="15"/>
      <c r="L114" s="15"/>
      <c r="M114" s="15"/>
      <c r="N114" s="15"/>
    </row>
    <row r="115" spans="1:14" s="12" customFormat="1" ht="16.5" customHeight="1" x14ac:dyDescent="0.15">
      <c r="A115" s="20"/>
      <c r="B115" s="32"/>
      <c r="C115" s="153"/>
      <c r="D115" s="154"/>
      <c r="E115" s="15"/>
      <c r="F115" s="15"/>
      <c r="G115" s="15"/>
      <c r="H115" s="15"/>
      <c r="I115" s="15"/>
      <c r="J115" s="15"/>
      <c r="K115" s="15"/>
      <c r="L115" s="15"/>
      <c r="M115" s="15"/>
      <c r="N115" s="15"/>
    </row>
    <row r="116" spans="1:14" s="12" customFormat="1" ht="16.5" customHeight="1" x14ac:dyDescent="0.15">
      <c r="A116" s="20"/>
      <c r="B116" s="32"/>
      <c r="C116" s="153"/>
      <c r="D116" s="154"/>
      <c r="E116" s="15"/>
      <c r="F116" s="15"/>
      <c r="G116" s="15"/>
      <c r="H116" s="15"/>
      <c r="I116" s="15"/>
      <c r="J116" s="15"/>
      <c r="K116" s="15"/>
      <c r="L116" s="15"/>
      <c r="M116" s="15"/>
      <c r="N116" s="15"/>
    </row>
    <row r="117" spans="1:14" s="12" customFormat="1" ht="27" customHeight="1" x14ac:dyDescent="0.15">
      <c r="B117" s="169" t="s">
        <v>60</v>
      </c>
      <c r="C117" s="131"/>
      <c r="D117" s="131"/>
      <c r="E117" s="130"/>
      <c r="F117" s="130"/>
      <c r="G117" s="15"/>
      <c r="H117" s="15"/>
      <c r="I117" s="15"/>
      <c r="J117" s="15"/>
      <c r="K117" s="15"/>
      <c r="L117" s="15"/>
      <c r="M117" s="15"/>
      <c r="N117" s="15"/>
    </row>
    <row r="118" spans="1:14" s="12" customFormat="1" ht="24" customHeight="1" x14ac:dyDescent="0.15">
      <c r="C118" s="339" t="s">
        <v>52</v>
      </c>
      <c r="D118" s="340"/>
      <c r="E118" s="341"/>
      <c r="F118" s="257" t="s">
        <v>26</v>
      </c>
      <c r="G118" s="302"/>
      <c r="H118" s="302"/>
      <c r="I118" s="302"/>
      <c r="J118" s="302"/>
      <c r="K118" s="302"/>
      <c r="L118" s="258"/>
      <c r="M118" s="321" t="s">
        <v>27</v>
      </c>
      <c r="N118" s="322"/>
    </row>
    <row r="119" spans="1:14" s="12" customFormat="1" ht="24" customHeight="1" x14ac:dyDescent="0.15">
      <c r="C119" s="313"/>
      <c r="D119" s="342"/>
      <c r="E119" s="343"/>
      <c r="F119" s="325" t="s">
        <v>28</v>
      </c>
      <c r="G119" s="315"/>
      <c r="H119" s="148" t="s">
        <v>29</v>
      </c>
      <c r="I119" s="148" t="s">
        <v>30</v>
      </c>
      <c r="J119" s="148" t="s">
        <v>31</v>
      </c>
      <c r="K119" s="148" t="s">
        <v>32</v>
      </c>
      <c r="L119" s="148" t="s">
        <v>33</v>
      </c>
      <c r="M119" s="325"/>
      <c r="N119" s="315"/>
    </row>
    <row r="120" spans="1:14" s="12" customFormat="1" ht="24" customHeight="1" x14ac:dyDescent="0.15">
      <c r="C120" s="148">
        <v>1</v>
      </c>
      <c r="D120" s="148"/>
      <c r="E120" s="143" t="s">
        <v>34</v>
      </c>
      <c r="F120" s="144"/>
      <c r="G120" s="145">
        <v>10000</v>
      </c>
      <c r="H120" s="345">
        <v>42490</v>
      </c>
      <c r="I120" s="421">
        <v>41000</v>
      </c>
      <c r="J120" s="146">
        <f>G120+H120+I120</f>
        <v>93490</v>
      </c>
      <c r="K120" s="345">
        <v>7880</v>
      </c>
      <c r="L120" s="146">
        <f>J120+K120</f>
        <v>101370</v>
      </c>
      <c r="M120" s="319">
        <f t="shared" ref="M120:M132" si="4">J120*7+L120*5</f>
        <v>1161280</v>
      </c>
      <c r="N120" s="320"/>
    </row>
    <row r="121" spans="1:14" s="12" customFormat="1" ht="24" customHeight="1" x14ac:dyDescent="0.15">
      <c r="C121" s="135">
        <v>2</v>
      </c>
      <c r="D121" s="135"/>
      <c r="E121" s="143" t="s">
        <v>35</v>
      </c>
      <c r="F121" s="144"/>
      <c r="G121" s="145">
        <v>13000</v>
      </c>
      <c r="H121" s="346"/>
      <c r="I121" s="422"/>
      <c r="J121" s="146">
        <f>G121+H120+I120</f>
        <v>96490</v>
      </c>
      <c r="K121" s="346"/>
      <c r="L121" s="146">
        <f>J121+K120</f>
        <v>104370</v>
      </c>
      <c r="M121" s="319">
        <f t="shared" si="4"/>
        <v>1197280</v>
      </c>
      <c r="N121" s="320"/>
    </row>
    <row r="122" spans="1:14" s="12" customFormat="1" ht="24" customHeight="1" x14ac:dyDescent="0.15">
      <c r="C122" s="135">
        <v>3</v>
      </c>
      <c r="D122" s="135"/>
      <c r="E122" s="143" t="s">
        <v>36</v>
      </c>
      <c r="F122" s="144"/>
      <c r="G122" s="145">
        <v>16000</v>
      </c>
      <c r="H122" s="346"/>
      <c r="I122" s="422"/>
      <c r="J122" s="146">
        <f>G122+H120+I120</f>
        <v>99490</v>
      </c>
      <c r="K122" s="346"/>
      <c r="L122" s="146">
        <f>J122+K120</f>
        <v>107370</v>
      </c>
      <c r="M122" s="319">
        <f t="shared" si="4"/>
        <v>1233280</v>
      </c>
      <c r="N122" s="320"/>
    </row>
    <row r="123" spans="1:14" s="12" customFormat="1" ht="24" customHeight="1" x14ac:dyDescent="0.15">
      <c r="C123" s="135">
        <v>4</v>
      </c>
      <c r="D123" s="135"/>
      <c r="E123" s="143" t="s">
        <v>0</v>
      </c>
      <c r="F123" s="144"/>
      <c r="G123" s="145">
        <v>19000</v>
      </c>
      <c r="H123" s="346"/>
      <c r="I123" s="422"/>
      <c r="J123" s="146">
        <f>G123+H120+I120</f>
        <v>102490</v>
      </c>
      <c r="K123" s="346"/>
      <c r="L123" s="146">
        <f>J123+K120</f>
        <v>110370</v>
      </c>
      <c r="M123" s="319">
        <f t="shared" si="4"/>
        <v>1269280</v>
      </c>
      <c r="N123" s="320"/>
    </row>
    <row r="124" spans="1:14" s="12" customFormat="1" ht="24" customHeight="1" x14ac:dyDescent="0.15">
      <c r="C124" s="135">
        <v>5</v>
      </c>
      <c r="D124" s="135"/>
      <c r="E124" s="143" t="s">
        <v>1</v>
      </c>
      <c r="F124" s="144"/>
      <c r="G124" s="145">
        <v>22000</v>
      </c>
      <c r="H124" s="346"/>
      <c r="I124" s="422"/>
      <c r="J124" s="146">
        <f>G124+H120+I120</f>
        <v>105490</v>
      </c>
      <c r="K124" s="346"/>
      <c r="L124" s="146">
        <f>J124+K120</f>
        <v>113370</v>
      </c>
      <c r="M124" s="319">
        <f t="shared" si="4"/>
        <v>1305280</v>
      </c>
      <c r="N124" s="320"/>
    </row>
    <row r="125" spans="1:14" s="12" customFormat="1" ht="24" customHeight="1" x14ac:dyDescent="0.15">
      <c r="C125" s="135">
        <v>6</v>
      </c>
      <c r="D125" s="135"/>
      <c r="E125" s="143" t="s">
        <v>2</v>
      </c>
      <c r="F125" s="144"/>
      <c r="G125" s="145">
        <v>25000</v>
      </c>
      <c r="H125" s="346"/>
      <c r="I125" s="422"/>
      <c r="J125" s="146">
        <f>G125+H120+I120</f>
        <v>108490</v>
      </c>
      <c r="K125" s="346"/>
      <c r="L125" s="146">
        <f>J125+K120</f>
        <v>116370</v>
      </c>
      <c r="M125" s="319">
        <f t="shared" si="4"/>
        <v>1341280</v>
      </c>
      <c r="N125" s="320"/>
    </row>
    <row r="126" spans="1:14" s="12" customFormat="1" ht="24" customHeight="1" x14ac:dyDescent="0.15">
      <c r="C126" s="135">
        <v>7</v>
      </c>
      <c r="D126" s="135"/>
      <c r="E126" s="143" t="s">
        <v>3</v>
      </c>
      <c r="F126" s="144"/>
      <c r="G126" s="145">
        <v>30000</v>
      </c>
      <c r="H126" s="346"/>
      <c r="I126" s="422"/>
      <c r="J126" s="146">
        <f>G126+H120+I120</f>
        <v>113490</v>
      </c>
      <c r="K126" s="346"/>
      <c r="L126" s="146">
        <f>J126+K120</f>
        <v>121370</v>
      </c>
      <c r="M126" s="319">
        <f t="shared" si="4"/>
        <v>1401280</v>
      </c>
      <c r="N126" s="320"/>
    </row>
    <row r="127" spans="1:14" s="12" customFormat="1" ht="24" customHeight="1" x14ac:dyDescent="0.15">
      <c r="C127" s="135">
        <v>8</v>
      </c>
      <c r="D127" s="135"/>
      <c r="E127" s="143" t="s">
        <v>4</v>
      </c>
      <c r="F127" s="144"/>
      <c r="G127" s="145">
        <v>35000</v>
      </c>
      <c r="H127" s="346"/>
      <c r="I127" s="422"/>
      <c r="J127" s="146">
        <f>G127+H120+I120</f>
        <v>118490</v>
      </c>
      <c r="K127" s="346"/>
      <c r="L127" s="146">
        <f>J127+K120</f>
        <v>126370</v>
      </c>
      <c r="M127" s="319">
        <f t="shared" si="4"/>
        <v>1461280</v>
      </c>
      <c r="N127" s="320"/>
    </row>
    <row r="128" spans="1:14" s="12" customFormat="1" ht="24" customHeight="1" x14ac:dyDescent="0.15">
      <c r="C128" s="135">
        <v>9</v>
      </c>
      <c r="D128" s="135"/>
      <c r="E128" s="143" t="s">
        <v>5</v>
      </c>
      <c r="F128" s="144"/>
      <c r="G128" s="145">
        <v>40000</v>
      </c>
      <c r="H128" s="346"/>
      <c r="I128" s="422"/>
      <c r="J128" s="146">
        <f>G128+H120+I120</f>
        <v>123490</v>
      </c>
      <c r="K128" s="346"/>
      <c r="L128" s="146">
        <f>J128+K120</f>
        <v>131370</v>
      </c>
      <c r="M128" s="319">
        <f t="shared" si="4"/>
        <v>1521280</v>
      </c>
      <c r="N128" s="320"/>
    </row>
    <row r="129" spans="1:14" s="12" customFormat="1" ht="24" customHeight="1" x14ac:dyDescent="0.15">
      <c r="C129" s="135">
        <v>10</v>
      </c>
      <c r="D129" s="135"/>
      <c r="E129" s="143" t="s">
        <v>6</v>
      </c>
      <c r="F129" s="144"/>
      <c r="G129" s="145">
        <v>45000</v>
      </c>
      <c r="H129" s="346"/>
      <c r="I129" s="422"/>
      <c r="J129" s="146">
        <f>G129+H120+I120</f>
        <v>128490</v>
      </c>
      <c r="K129" s="346"/>
      <c r="L129" s="146">
        <f>J129+K120</f>
        <v>136370</v>
      </c>
      <c r="M129" s="319">
        <f t="shared" si="4"/>
        <v>1581280</v>
      </c>
      <c r="N129" s="320"/>
    </row>
    <row r="130" spans="1:14" s="12" customFormat="1" ht="24" customHeight="1" x14ac:dyDescent="0.15">
      <c r="C130" s="135">
        <v>11</v>
      </c>
      <c r="D130" s="155"/>
      <c r="E130" s="143" t="s">
        <v>7</v>
      </c>
      <c r="F130" s="144"/>
      <c r="G130" s="145">
        <v>50000</v>
      </c>
      <c r="H130" s="346"/>
      <c r="I130" s="422"/>
      <c r="J130" s="146">
        <f>G130+H120+I120</f>
        <v>133490</v>
      </c>
      <c r="K130" s="346"/>
      <c r="L130" s="146">
        <f>J130+K120</f>
        <v>141370</v>
      </c>
      <c r="M130" s="319">
        <f t="shared" si="4"/>
        <v>1641280</v>
      </c>
      <c r="N130" s="320"/>
    </row>
    <row r="131" spans="1:14" s="12" customFormat="1" ht="24" customHeight="1" x14ac:dyDescent="0.15">
      <c r="C131" s="135">
        <v>12</v>
      </c>
      <c r="D131" s="155"/>
      <c r="E131" s="143" t="s">
        <v>37</v>
      </c>
      <c r="F131" s="144"/>
      <c r="G131" s="145">
        <v>57000</v>
      </c>
      <c r="H131" s="346"/>
      <c r="I131" s="422"/>
      <c r="J131" s="146">
        <f>G131+H120+I120</f>
        <v>140490</v>
      </c>
      <c r="K131" s="346"/>
      <c r="L131" s="146">
        <f>J131+K120</f>
        <v>148370</v>
      </c>
      <c r="M131" s="319">
        <f t="shared" si="4"/>
        <v>1725280</v>
      </c>
      <c r="N131" s="320"/>
    </row>
    <row r="132" spans="1:14" s="12" customFormat="1" ht="24" customHeight="1" x14ac:dyDescent="0.15">
      <c r="C132" s="135">
        <v>13</v>
      </c>
      <c r="D132" s="155"/>
      <c r="E132" s="143" t="s">
        <v>55</v>
      </c>
      <c r="F132" s="144"/>
      <c r="G132" s="145">
        <v>58400</v>
      </c>
      <c r="H132" s="347"/>
      <c r="I132" s="423"/>
      <c r="J132" s="146">
        <f>G132+H120+I120</f>
        <v>141890</v>
      </c>
      <c r="K132" s="347"/>
      <c r="L132" s="146">
        <f>J132+K120</f>
        <v>149770</v>
      </c>
      <c r="M132" s="319">
        <f t="shared" si="4"/>
        <v>1742080</v>
      </c>
      <c r="N132" s="320"/>
    </row>
    <row r="133" spans="1:14" s="12" customFormat="1" ht="22.5" customHeight="1" x14ac:dyDescent="0.15">
      <c r="C133" s="163"/>
      <c r="D133" s="164"/>
      <c r="E133" s="165"/>
      <c r="F133" s="165"/>
      <c r="G133" s="166"/>
      <c r="H133" s="167"/>
      <c r="I133" s="168"/>
      <c r="J133" s="166"/>
      <c r="K133" s="167"/>
      <c r="L133" s="166"/>
      <c r="M133" s="167"/>
      <c r="N133" s="167"/>
    </row>
    <row r="134" spans="1:14" s="12" customFormat="1" ht="16.5" customHeight="1" x14ac:dyDescent="0.15"/>
    <row r="135" spans="1:14" s="12" customFormat="1" ht="22.5" customHeight="1" x14ac:dyDescent="0.15">
      <c r="A135" s="152" t="s">
        <v>54</v>
      </c>
      <c r="B135" s="15"/>
      <c r="C135" s="15"/>
      <c r="D135" s="15"/>
      <c r="E135" s="15"/>
      <c r="F135" s="15"/>
      <c r="G135" s="15"/>
      <c r="H135" s="15"/>
      <c r="I135" s="15"/>
      <c r="J135" s="15"/>
    </row>
    <row r="136" spans="1:14" s="12" customFormat="1" ht="22.5" customHeight="1" x14ac:dyDescent="0.15">
      <c r="A136" s="29"/>
      <c r="B136" s="15"/>
      <c r="C136" s="14" t="s">
        <v>209</v>
      </c>
      <c r="D136" s="14"/>
      <c r="E136" s="15"/>
      <c r="F136" s="15"/>
      <c r="G136" s="15"/>
      <c r="H136" s="15"/>
      <c r="I136" s="15"/>
      <c r="J136" s="15"/>
      <c r="K136" s="15"/>
      <c r="L136" s="15"/>
      <c r="M136" s="15"/>
      <c r="N136" s="15"/>
    </row>
    <row r="137" spans="1:14" s="12" customFormat="1" ht="16.5" customHeight="1" x14ac:dyDescent="0.15">
      <c r="A137" s="14"/>
      <c r="B137" s="15"/>
      <c r="C137" s="15"/>
      <c r="D137" s="15"/>
      <c r="E137" s="15"/>
      <c r="F137" s="15"/>
      <c r="G137" s="15"/>
      <c r="H137" s="15"/>
      <c r="I137" s="15"/>
      <c r="J137" s="15"/>
      <c r="K137" s="15"/>
      <c r="L137" s="15"/>
      <c r="M137" s="15"/>
      <c r="N137" s="15"/>
    </row>
    <row r="138" spans="1:14" s="12" customFormat="1" ht="27.75" customHeight="1" x14ac:dyDescent="0.15">
      <c r="B138" s="169" t="s">
        <v>110</v>
      </c>
      <c r="C138" s="131"/>
      <c r="D138" s="131"/>
      <c r="E138" s="15"/>
      <c r="F138" s="15"/>
      <c r="G138" s="15"/>
      <c r="H138" s="15"/>
      <c r="I138" s="15"/>
      <c r="J138" s="15"/>
      <c r="K138" s="15"/>
      <c r="L138" s="15"/>
      <c r="M138" s="15"/>
      <c r="N138" s="15"/>
    </row>
    <row r="139" spans="1:14" s="12" customFormat="1" ht="24" customHeight="1" x14ac:dyDescent="0.15">
      <c r="C139" s="339" t="s">
        <v>52</v>
      </c>
      <c r="D139" s="340"/>
      <c r="E139" s="341"/>
      <c r="F139" s="257" t="s">
        <v>26</v>
      </c>
      <c r="G139" s="302"/>
      <c r="H139" s="302"/>
      <c r="I139" s="302"/>
      <c r="J139" s="302"/>
      <c r="K139" s="302"/>
      <c r="L139" s="258"/>
      <c r="M139" s="321" t="s">
        <v>27</v>
      </c>
      <c r="N139" s="322"/>
    </row>
    <row r="140" spans="1:14" s="12" customFormat="1" ht="24" customHeight="1" x14ac:dyDescent="0.15">
      <c r="C140" s="313"/>
      <c r="D140" s="342"/>
      <c r="E140" s="343"/>
      <c r="F140" s="325" t="s">
        <v>28</v>
      </c>
      <c r="G140" s="315"/>
      <c r="H140" s="148" t="s">
        <v>29</v>
      </c>
      <c r="I140" s="148" t="s">
        <v>30</v>
      </c>
      <c r="J140" s="148" t="s">
        <v>31</v>
      </c>
      <c r="K140" s="148" t="s">
        <v>32</v>
      </c>
      <c r="L140" s="148" t="s">
        <v>33</v>
      </c>
      <c r="M140" s="325"/>
      <c r="N140" s="315"/>
    </row>
    <row r="141" spans="1:14" s="12" customFormat="1" ht="24" customHeight="1" x14ac:dyDescent="0.15">
      <c r="C141" s="137">
        <v>1</v>
      </c>
      <c r="D141" s="137"/>
      <c r="E141" s="138" t="s">
        <v>34</v>
      </c>
      <c r="F141" s="139"/>
      <c r="G141" s="140">
        <v>10000</v>
      </c>
      <c r="H141" s="344">
        <v>42490</v>
      </c>
      <c r="I141" s="344">
        <v>20500</v>
      </c>
      <c r="J141" s="141">
        <f>G141+H141+I141</f>
        <v>72990</v>
      </c>
      <c r="K141" s="345">
        <v>7880</v>
      </c>
      <c r="L141" s="141">
        <f>J141+K141</f>
        <v>80870</v>
      </c>
      <c r="M141" s="279">
        <f t="shared" ref="M141:M149" si="5">J141*7+L141*5</f>
        <v>915280</v>
      </c>
      <c r="N141" s="280"/>
    </row>
    <row r="142" spans="1:14" s="12" customFormat="1" ht="24" customHeight="1" x14ac:dyDescent="0.15">
      <c r="C142" s="135">
        <v>2</v>
      </c>
      <c r="D142" s="135"/>
      <c r="E142" s="143" t="s">
        <v>35</v>
      </c>
      <c r="F142" s="144"/>
      <c r="G142" s="145">
        <v>13000</v>
      </c>
      <c r="H142" s="344"/>
      <c r="I142" s="344"/>
      <c r="J142" s="146">
        <f>G142+H141+I141</f>
        <v>75990</v>
      </c>
      <c r="K142" s="346"/>
      <c r="L142" s="146">
        <f>J142+K141</f>
        <v>83870</v>
      </c>
      <c r="M142" s="319">
        <f t="shared" si="5"/>
        <v>951280</v>
      </c>
      <c r="N142" s="320"/>
    </row>
    <row r="143" spans="1:14" s="12" customFormat="1" ht="24" customHeight="1" x14ac:dyDescent="0.15">
      <c r="C143" s="135">
        <v>3</v>
      </c>
      <c r="D143" s="135"/>
      <c r="E143" s="143" t="s">
        <v>36</v>
      </c>
      <c r="F143" s="144"/>
      <c r="G143" s="145">
        <v>16000</v>
      </c>
      <c r="H143" s="344"/>
      <c r="I143" s="344"/>
      <c r="J143" s="146">
        <f>G143+H141+I141</f>
        <v>78990</v>
      </c>
      <c r="K143" s="346"/>
      <c r="L143" s="146">
        <f>J143+K141</f>
        <v>86870</v>
      </c>
      <c r="M143" s="319">
        <f t="shared" si="5"/>
        <v>987280</v>
      </c>
      <c r="N143" s="320"/>
    </row>
    <row r="144" spans="1:14" s="12" customFormat="1" ht="24" customHeight="1" x14ac:dyDescent="0.15">
      <c r="C144" s="135">
        <v>4</v>
      </c>
      <c r="D144" s="135"/>
      <c r="E144" s="143" t="s">
        <v>0</v>
      </c>
      <c r="F144" s="144"/>
      <c r="G144" s="145">
        <v>19000</v>
      </c>
      <c r="H144" s="344"/>
      <c r="I144" s="344"/>
      <c r="J144" s="146">
        <f>G144+H141+I141</f>
        <v>81990</v>
      </c>
      <c r="K144" s="346"/>
      <c r="L144" s="146">
        <f>J144+K141</f>
        <v>89870</v>
      </c>
      <c r="M144" s="319">
        <f t="shared" si="5"/>
        <v>1023280</v>
      </c>
      <c r="N144" s="320"/>
    </row>
    <row r="145" spans="1:15" s="12" customFormat="1" ht="24" customHeight="1" x14ac:dyDescent="0.15">
      <c r="C145" s="135">
        <v>5</v>
      </c>
      <c r="D145" s="135"/>
      <c r="E145" s="143" t="s">
        <v>1</v>
      </c>
      <c r="F145" s="144"/>
      <c r="G145" s="145">
        <v>22000</v>
      </c>
      <c r="H145" s="344"/>
      <c r="I145" s="344"/>
      <c r="J145" s="146">
        <f>G145+H141+I141</f>
        <v>84990</v>
      </c>
      <c r="K145" s="346"/>
      <c r="L145" s="146">
        <f>J145+K141</f>
        <v>92870</v>
      </c>
      <c r="M145" s="319">
        <f t="shared" si="5"/>
        <v>1059280</v>
      </c>
      <c r="N145" s="320"/>
    </row>
    <row r="146" spans="1:15" s="12" customFormat="1" ht="24" customHeight="1" x14ac:dyDescent="0.15">
      <c r="C146" s="135">
        <v>6</v>
      </c>
      <c r="D146" s="135"/>
      <c r="E146" s="143" t="s">
        <v>2</v>
      </c>
      <c r="F146" s="144"/>
      <c r="G146" s="145">
        <v>25000</v>
      </c>
      <c r="H146" s="344"/>
      <c r="I146" s="344"/>
      <c r="J146" s="146">
        <f>G146+H141+I141</f>
        <v>87990</v>
      </c>
      <c r="K146" s="346"/>
      <c r="L146" s="146">
        <f>J146+K141</f>
        <v>95870</v>
      </c>
      <c r="M146" s="319">
        <f t="shared" si="5"/>
        <v>1095280</v>
      </c>
      <c r="N146" s="320"/>
    </row>
    <row r="147" spans="1:15" s="12" customFormat="1" ht="24" customHeight="1" x14ac:dyDescent="0.15">
      <c r="C147" s="135">
        <v>7</v>
      </c>
      <c r="D147" s="135"/>
      <c r="E147" s="143" t="s">
        <v>3</v>
      </c>
      <c r="F147" s="144"/>
      <c r="G147" s="145">
        <v>30000</v>
      </c>
      <c r="H147" s="344"/>
      <c r="I147" s="344"/>
      <c r="J147" s="146">
        <f>G147+H141+I141</f>
        <v>92990</v>
      </c>
      <c r="K147" s="346"/>
      <c r="L147" s="146">
        <f>J147+K141</f>
        <v>100870</v>
      </c>
      <c r="M147" s="319">
        <f t="shared" si="5"/>
        <v>1155280</v>
      </c>
      <c r="N147" s="320"/>
    </row>
    <row r="148" spans="1:15" s="12" customFormat="1" ht="24" customHeight="1" x14ac:dyDescent="0.15">
      <c r="C148" s="135">
        <v>8</v>
      </c>
      <c r="D148" s="135"/>
      <c r="E148" s="143" t="s">
        <v>4</v>
      </c>
      <c r="F148" s="144"/>
      <c r="G148" s="145">
        <v>35000</v>
      </c>
      <c r="H148" s="344"/>
      <c r="I148" s="344"/>
      <c r="J148" s="146">
        <f>G148+H141+I141</f>
        <v>97990</v>
      </c>
      <c r="K148" s="346"/>
      <c r="L148" s="146">
        <f>J148+K141</f>
        <v>105870</v>
      </c>
      <c r="M148" s="319">
        <f t="shared" si="5"/>
        <v>1215280</v>
      </c>
      <c r="N148" s="320"/>
    </row>
    <row r="149" spans="1:15" s="12" customFormat="1" ht="24" customHeight="1" x14ac:dyDescent="0.15">
      <c r="C149" s="135">
        <v>9</v>
      </c>
      <c r="D149" s="135"/>
      <c r="E149" s="143" t="s">
        <v>56</v>
      </c>
      <c r="F149" s="144"/>
      <c r="G149" s="145">
        <v>37300</v>
      </c>
      <c r="H149" s="344"/>
      <c r="I149" s="344"/>
      <c r="J149" s="146">
        <f>G149+H141+I141</f>
        <v>100290</v>
      </c>
      <c r="K149" s="347"/>
      <c r="L149" s="146">
        <f>J149+K141</f>
        <v>108170</v>
      </c>
      <c r="M149" s="319">
        <f t="shared" si="5"/>
        <v>1242880</v>
      </c>
      <c r="N149" s="320"/>
    </row>
    <row r="150" spans="1:15" s="12" customFormat="1" ht="16.5" customHeight="1" x14ac:dyDescent="0.15"/>
    <row r="151" spans="1:15" s="12" customFormat="1" ht="30" customHeight="1" x14ac:dyDescent="0.15">
      <c r="A151" s="15"/>
      <c r="B151" s="169" t="s">
        <v>109</v>
      </c>
      <c r="C151" s="131"/>
      <c r="D151" s="131"/>
      <c r="E151" s="130"/>
      <c r="F151" s="130"/>
      <c r="G151" s="15"/>
      <c r="H151" s="15"/>
      <c r="I151" s="15"/>
      <c r="J151" s="15"/>
      <c r="K151" s="15"/>
      <c r="L151" s="15"/>
      <c r="M151" s="15"/>
      <c r="N151" s="15"/>
    </row>
    <row r="152" spans="1:15" s="12" customFormat="1" ht="16.5" customHeight="1" x14ac:dyDescent="0.15">
      <c r="A152" s="15"/>
      <c r="B152" s="15"/>
      <c r="C152" s="15"/>
      <c r="D152" s="154" t="s">
        <v>213</v>
      </c>
      <c r="E152" s="15"/>
      <c r="F152" s="15"/>
      <c r="G152" s="15"/>
      <c r="H152" s="15"/>
      <c r="I152" s="15"/>
      <c r="J152" s="15"/>
      <c r="K152" s="15"/>
      <c r="L152" s="15"/>
      <c r="M152" s="15"/>
      <c r="N152" s="15"/>
    </row>
    <row r="153" spans="1:15" s="12" customFormat="1" ht="16.5" customHeight="1" x14ac:dyDescent="0.15">
      <c r="A153" s="15"/>
      <c r="B153" s="131"/>
      <c r="C153" s="131"/>
      <c r="D153" s="153" t="s">
        <v>214</v>
      </c>
      <c r="E153" s="15"/>
      <c r="F153" s="15"/>
      <c r="G153" s="15"/>
      <c r="H153" s="15"/>
      <c r="I153" s="15"/>
      <c r="J153" s="15"/>
      <c r="K153" s="15"/>
      <c r="L153" s="15"/>
      <c r="M153" s="15"/>
      <c r="N153" s="15"/>
    </row>
    <row r="154" spans="1:15" s="12" customFormat="1" ht="16.5" customHeight="1" x14ac:dyDescent="0.15">
      <c r="A154" s="15"/>
      <c r="B154" s="131"/>
      <c r="C154" s="131"/>
      <c r="D154" s="15" t="s">
        <v>215</v>
      </c>
      <c r="E154" s="15"/>
      <c r="F154" s="15"/>
      <c r="G154" s="15"/>
      <c r="H154" s="15"/>
      <c r="I154" s="15"/>
      <c r="J154" s="15"/>
      <c r="K154" s="15"/>
      <c r="L154" s="15"/>
      <c r="M154" s="15"/>
      <c r="N154" s="15"/>
    </row>
    <row r="155" spans="1:15" s="12" customFormat="1" ht="16.5" customHeight="1" x14ac:dyDescent="0.15">
      <c r="A155" s="15"/>
      <c r="B155" s="131"/>
      <c r="C155" s="131"/>
      <c r="D155" s="15" t="s">
        <v>216</v>
      </c>
      <c r="E155" s="15"/>
      <c r="F155" s="15"/>
      <c r="G155" s="15"/>
      <c r="H155" s="15"/>
      <c r="I155" s="15"/>
      <c r="J155" s="15"/>
      <c r="K155" s="15"/>
      <c r="L155" s="15"/>
      <c r="M155" s="15"/>
      <c r="N155" s="15"/>
    </row>
    <row r="156" spans="1:15" s="12" customFormat="1" ht="25.5" customHeight="1" x14ac:dyDescent="0.15">
      <c r="A156" s="285" t="s">
        <v>222</v>
      </c>
      <c r="B156" s="285"/>
      <c r="C156" s="285"/>
      <c r="D156" s="285"/>
      <c r="E156" s="285"/>
      <c r="F156" s="285"/>
      <c r="G156" s="285"/>
      <c r="H156" s="285"/>
      <c r="I156" s="285"/>
      <c r="J156" s="285"/>
      <c r="K156" s="285"/>
      <c r="L156" s="285"/>
      <c r="M156" s="285"/>
      <c r="N156" s="285"/>
      <c r="O156" s="285"/>
    </row>
    <row r="157" spans="1:15" s="12" customFormat="1" ht="16.5" customHeight="1" x14ac:dyDescent="0.15">
      <c r="A157" s="15"/>
      <c r="B157" s="169" t="s">
        <v>108</v>
      </c>
      <c r="C157" s="131"/>
      <c r="D157" s="131"/>
      <c r="E157" s="15"/>
      <c r="F157" s="15"/>
      <c r="G157" s="15"/>
      <c r="H157" s="15"/>
      <c r="I157" s="15"/>
      <c r="J157" s="15"/>
      <c r="K157" s="15"/>
      <c r="L157" s="15"/>
      <c r="M157" s="15"/>
      <c r="N157" s="15"/>
    </row>
    <row r="158" spans="1:15" s="12" customFormat="1" ht="24.75" customHeight="1" x14ac:dyDescent="0.15">
      <c r="A158" s="15"/>
      <c r="B158" s="131"/>
      <c r="C158" s="131"/>
      <c r="D158" s="131"/>
      <c r="E158" s="153" t="s">
        <v>111</v>
      </c>
      <c r="F158" s="153"/>
      <c r="G158" s="15"/>
      <c r="H158" s="15"/>
      <c r="I158" s="15"/>
      <c r="J158" s="15"/>
      <c r="K158" s="15"/>
      <c r="L158" s="15"/>
      <c r="M158" s="15"/>
      <c r="N158" s="15"/>
    </row>
    <row r="159" spans="1:15" s="12" customFormat="1" ht="23.25" customHeight="1" x14ac:dyDescent="0.15">
      <c r="A159" s="15"/>
      <c r="B159" s="131"/>
      <c r="C159" s="339" t="s">
        <v>52</v>
      </c>
      <c r="D159" s="340"/>
      <c r="E159" s="341"/>
      <c r="F159" s="257" t="s">
        <v>58</v>
      </c>
      <c r="G159" s="302"/>
      <c r="H159" s="302"/>
      <c r="I159" s="302"/>
      <c r="J159" s="302"/>
      <c r="K159" s="302"/>
      <c r="L159" s="258"/>
      <c r="M159" s="321" t="s">
        <v>27</v>
      </c>
      <c r="N159" s="322"/>
    </row>
    <row r="160" spans="1:15" s="12" customFormat="1" ht="24" customHeight="1" x14ac:dyDescent="0.15">
      <c r="A160" s="15"/>
      <c r="B160" s="131"/>
      <c r="C160" s="313"/>
      <c r="D160" s="342"/>
      <c r="E160" s="343"/>
      <c r="F160" s="325" t="s">
        <v>28</v>
      </c>
      <c r="G160" s="315"/>
      <c r="H160" s="148" t="s">
        <v>29</v>
      </c>
      <c r="I160" s="148" t="s">
        <v>30</v>
      </c>
      <c r="J160" s="148" t="s">
        <v>31</v>
      </c>
      <c r="K160" s="148" t="s">
        <v>32</v>
      </c>
      <c r="L160" s="148" t="s">
        <v>33</v>
      </c>
      <c r="M160" s="325"/>
      <c r="N160" s="315"/>
    </row>
    <row r="161" spans="1:14" s="12" customFormat="1" ht="24" customHeight="1" x14ac:dyDescent="0.15">
      <c r="A161" s="15"/>
      <c r="B161" s="131"/>
      <c r="C161" s="137">
        <v>1</v>
      </c>
      <c r="D161" s="137"/>
      <c r="E161" s="138" t="s">
        <v>40</v>
      </c>
      <c r="F161" s="139"/>
      <c r="G161" s="142" t="s">
        <v>112</v>
      </c>
      <c r="H161" s="141"/>
      <c r="I161" s="141"/>
      <c r="J161" s="141">
        <v>139980</v>
      </c>
      <c r="K161" s="141"/>
      <c r="L161" s="141">
        <f t="shared" ref="L161:L169" si="6">J161+$K$99</f>
        <v>155740</v>
      </c>
      <c r="M161" s="279">
        <f>J161*7+L161*5</f>
        <v>1758560</v>
      </c>
      <c r="N161" s="280"/>
    </row>
    <row r="162" spans="1:14" s="12" customFormat="1" ht="24" customHeight="1" x14ac:dyDescent="0.15">
      <c r="A162" s="15"/>
      <c r="B162" s="131"/>
      <c r="C162" s="135">
        <v>2</v>
      </c>
      <c r="D162" s="135"/>
      <c r="E162" s="143" t="s">
        <v>41</v>
      </c>
      <c r="F162" s="144"/>
      <c r="G162" s="145">
        <v>26000</v>
      </c>
      <c r="H162" s="149"/>
      <c r="I162" s="149"/>
      <c r="J162" s="146">
        <f t="shared" ref="J162:J169" si="7">G162+$H$99+$I$99</f>
        <v>151980</v>
      </c>
      <c r="K162" s="149"/>
      <c r="L162" s="141">
        <f t="shared" si="6"/>
        <v>167740</v>
      </c>
      <c r="M162" s="319">
        <f t="shared" ref="M162:M169" si="8">J162*7+L162*5</f>
        <v>1902560</v>
      </c>
      <c r="N162" s="320"/>
    </row>
    <row r="163" spans="1:14" s="12" customFormat="1" ht="24" customHeight="1" x14ac:dyDescent="0.15">
      <c r="A163" s="15"/>
      <c r="B163" s="131"/>
      <c r="C163" s="135">
        <v>3</v>
      </c>
      <c r="D163" s="135"/>
      <c r="E163" s="143" t="s">
        <v>42</v>
      </c>
      <c r="F163" s="144"/>
      <c r="G163" s="145">
        <v>32000</v>
      </c>
      <c r="H163" s="149"/>
      <c r="I163" s="149"/>
      <c r="J163" s="146">
        <f t="shared" si="7"/>
        <v>157980</v>
      </c>
      <c r="K163" s="149"/>
      <c r="L163" s="141">
        <f t="shared" si="6"/>
        <v>173740</v>
      </c>
      <c r="M163" s="319">
        <f t="shared" si="8"/>
        <v>1974560</v>
      </c>
      <c r="N163" s="320"/>
    </row>
    <row r="164" spans="1:14" s="12" customFormat="1" ht="24" customHeight="1" x14ac:dyDescent="0.15">
      <c r="A164" s="15"/>
      <c r="B164" s="131"/>
      <c r="C164" s="135">
        <v>4</v>
      </c>
      <c r="D164" s="135"/>
      <c r="E164" s="143" t="s">
        <v>8</v>
      </c>
      <c r="F164" s="144"/>
      <c r="G164" s="145">
        <v>38000</v>
      </c>
      <c r="H164" s="149">
        <v>84980</v>
      </c>
      <c r="I164" s="149">
        <v>41000</v>
      </c>
      <c r="J164" s="146">
        <f t="shared" si="7"/>
        <v>163980</v>
      </c>
      <c r="K164" s="149">
        <v>15760</v>
      </c>
      <c r="L164" s="141">
        <f t="shared" si="6"/>
        <v>179740</v>
      </c>
      <c r="M164" s="319">
        <f t="shared" si="8"/>
        <v>2046560</v>
      </c>
      <c r="N164" s="320"/>
    </row>
    <row r="165" spans="1:14" s="12" customFormat="1" ht="24" customHeight="1" x14ac:dyDescent="0.15">
      <c r="A165" s="15"/>
      <c r="B165" s="131"/>
      <c r="C165" s="135">
        <v>5</v>
      </c>
      <c r="D165" s="135"/>
      <c r="E165" s="143" t="s">
        <v>9</v>
      </c>
      <c r="F165" s="144"/>
      <c r="G165" s="145">
        <v>44000</v>
      </c>
      <c r="H165" s="149"/>
      <c r="I165" s="149"/>
      <c r="J165" s="146">
        <f t="shared" si="7"/>
        <v>169980</v>
      </c>
      <c r="K165" s="149"/>
      <c r="L165" s="141">
        <f t="shared" si="6"/>
        <v>185740</v>
      </c>
      <c r="M165" s="319">
        <f t="shared" si="8"/>
        <v>2118560</v>
      </c>
      <c r="N165" s="320"/>
    </row>
    <row r="166" spans="1:14" s="12" customFormat="1" ht="24" customHeight="1" x14ac:dyDescent="0.15">
      <c r="A166" s="15"/>
      <c r="B166" s="131"/>
      <c r="C166" s="135">
        <v>6</v>
      </c>
      <c r="D166" s="135"/>
      <c r="E166" s="143" t="s">
        <v>10</v>
      </c>
      <c r="F166" s="144"/>
      <c r="G166" s="145">
        <v>50000</v>
      </c>
      <c r="H166" s="149" t="s">
        <v>100</v>
      </c>
      <c r="I166" s="149" t="s">
        <v>102</v>
      </c>
      <c r="J166" s="146">
        <f t="shared" si="7"/>
        <v>175980</v>
      </c>
      <c r="K166" s="149" t="s">
        <v>103</v>
      </c>
      <c r="L166" s="141">
        <f t="shared" si="6"/>
        <v>191740</v>
      </c>
      <c r="M166" s="319">
        <f t="shared" si="8"/>
        <v>2190560</v>
      </c>
      <c r="N166" s="320"/>
    </row>
    <row r="167" spans="1:14" s="12" customFormat="1" ht="24" customHeight="1" x14ac:dyDescent="0.15">
      <c r="A167" s="15"/>
      <c r="B167" s="131"/>
      <c r="C167" s="135">
        <v>7</v>
      </c>
      <c r="D167" s="135"/>
      <c r="E167" s="143" t="s">
        <v>11</v>
      </c>
      <c r="F167" s="144"/>
      <c r="G167" s="145">
        <v>60000</v>
      </c>
      <c r="H167" s="147" t="s">
        <v>101</v>
      </c>
      <c r="I167" s="147" t="s">
        <v>101</v>
      </c>
      <c r="J167" s="146">
        <f t="shared" si="7"/>
        <v>185980</v>
      </c>
      <c r="K167" s="147" t="s">
        <v>101</v>
      </c>
      <c r="L167" s="141">
        <f t="shared" si="6"/>
        <v>201740</v>
      </c>
      <c r="M167" s="319">
        <f t="shared" si="8"/>
        <v>2310560</v>
      </c>
      <c r="N167" s="320"/>
    </row>
    <row r="168" spans="1:14" s="12" customFormat="1" ht="24" customHeight="1" x14ac:dyDescent="0.15">
      <c r="A168" s="15"/>
      <c r="B168" s="131"/>
      <c r="C168" s="135">
        <v>8</v>
      </c>
      <c r="D168" s="135"/>
      <c r="E168" s="143" t="s">
        <v>12</v>
      </c>
      <c r="F168" s="144"/>
      <c r="G168" s="145">
        <v>70000</v>
      </c>
      <c r="H168" s="156"/>
      <c r="I168" s="156"/>
      <c r="J168" s="146">
        <f t="shared" si="7"/>
        <v>195980</v>
      </c>
      <c r="K168" s="156"/>
      <c r="L168" s="141">
        <f t="shared" si="6"/>
        <v>211740</v>
      </c>
      <c r="M168" s="319">
        <f t="shared" si="8"/>
        <v>2430560</v>
      </c>
      <c r="N168" s="320"/>
    </row>
    <row r="169" spans="1:14" s="12" customFormat="1" ht="24" customHeight="1" x14ac:dyDescent="0.15">
      <c r="A169" s="15"/>
      <c r="B169" s="131"/>
      <c r="C169" s="135">
        <v>9</v>
      </c>
      <c r="D169" s="135"/>
      <c r="E169" s="143" t="s">
        <v>105</v>
      </c>
      <c r="F169" s="144"/>
      <c r="G169" s="145">
        <v>74600</v>
      </c>
      <c r="H169" s="157"/>
      <c r="I169" s="157"/>
      <c r="J169" s="146">
        <f t="shared" si="7"/>
        <v>200580</v>
      </c>
      <c r="K169" s="157"/>
      <c r="L169" s="146">
        <f t="shared" si="6"/>
        <v>216340</v>
      </c>
      <c r="M169" s="319">
        <f t="shared" si="8"/>
        <v>2485760</v>
      </c>
      <c r="N169" s="320"/>
    </row>
    <row r="170" spans="1:14" s="16" customFormat="1" ht="19.5" customHeight="1" x14ac:dyDescent="0.15">
      <c r="A170" s="15"/>
      <c r="B170" s="131"/>
      <c r="C170" s="131"/>
      <c r="D170" s="131"/>
      <c r="E170" s="15"/>
      <c r="F170" s="15"/>
      <c r="G170" s="15" t="s">
        <v>210</v>
      </c>
      <c r="H170" s="15"/>
      <c r="I170" s="15"/>
      <c r="J170" s="15"/>
      <c r="K170" s="15"/>
      <c r="L170" s="15"/>
      <c r="M170" s="15"/>
      <c r="N170" s="15"/>
    </row>
    <row r="171" spans="1:14" s="16" customFormat="1" ht="19.5" customHeight="1" x14ac:dyDescent="0.15">
      <c r="A171" s="15"/>
      <c r="B171" s="131"/>
      <c r="C171" s="131"/>
      <c r="D171" s="131"/>
      <c r="E171" s="15"/>
      <c r="F171" s="15"/>
      <c r="G171" s="15"/>
      <c r="H171" s="15"/>
      <c r="I171" s="15"/>
      <c r="J171" s="15"/>
      <c r="K171" s="15"/>
      <c r="L171" s="15"/>
      <c r="M171" s="15"/>
      <c r="N171" s="15"/>
    </row>
    <row r="172" spans="1:14" s="16" customFormat="1" ht="19.5" customHeight="1" x14ac:dyDescent="0.15">
      <c r="A172" s="152" t="s">
        <v>61</v>
      </c>
      <c r="B172" s="15"/>
      <c r="C172" s="131"/>
      <c r="D172" s="131"/>
      <c r="E172" s="15"/>
      <c r="F172" s="15"/>
      <c r="G172" s="15"/>
      <c r="H172" s="15"/>
      <c r="I172" s="18"/>
      <c r="J172" s="18"/>
      <c r="K172" s="18"/>
      <c r="L172" s="18"/>
      <c r="M172" s="18"/>
      <c r="N172" s="18"/>
    </row>
    <row r="173" spans="1:14" s="16" customFormat="1" ht="11.25" customHeight="1" x14ac:dyDescent="0.15">
      <c r="A173" s="14"/>
      <c r="B173" s="15"/>
      <c r="C173" s="17"/>
      <c r="D173" s="17"/>
      <c r="G173" s="12"/>
      <c r="H173" s="12"/>
      <c r="I173" s="18"/>
      <c r="J173" s="18"/>
      <c r="K173" s="18"/>
      <c r="L173" s="18"/>
      <c r="M173" s="18"/>
    </row>
    <row r="174" spans="1:14" s="16" customFormat="1" ht="19.5" customHeight="1" thickBot="1" x14ac:dyDescent="0.2">
      <c r="A174" s="12"/>
      <c r="B174" s="169" t="s">
        <v>70</v>
      </c>
      <c r="C174" s="131"/>
      <c r="D174" s="131"/>
      <c r="E174" s="130"/>
      <c r="F174" s="130"/>
      <c r="G174" s="15"/>
      <c r="H174" s="15"/>
      <c r="I174" s="15"/>
      <c r="J174" s="15"/>
      <c r="K174" s="14" t="s">
        <v>224</v>
      </c>
      <c r="L174" s="15"/>
      <c r="M174" s="15"/>
      <c r="N174" s="15"/>
    </row>
    <row r="175" spans="1:14" s="16" customFormat="1" ht="24" customHeight="1" x14ac:dyDescent="0.15">
      <c r="C175" s="321" t="s">
        <v>69</v>
      </c>
      <c r="D175" s="322"/>
      <c r="E175" s="332" t="s">
        <v>172</v>
      </c>
      <c r="F175" s="332" t="s">
        <v>173</v>
      </c>
      <c r="G175" s="332" t="s">
        <v>195</v>
      </c>
      <c r="H175" s="137" t="s">
        <v>199</v>
      </c>
      <c r="I175" s="133" t="s">
        <v>202</v>
      </c>
      <c r="J175" s="133" t="s">
        <v>204</v>
      </c>
      <c r="K175" s="409" t="s">
        <v>205</v>
      </c>
      <c r="L175" s="410"/>
      <c r="M175" s="310" t="s">
        <v>218</v>
      </c>
      <c r="N175" s="311"/>
    </row>
    <row r="176" spans="1:14" s="16" customFormat="1" ht="24" customHeight="1" x14ac:dyDescent="0.15">
      <c r="C176" s="325"/>
      <c r="D176" s="315"/>
      <c r="E176" s="307"/>
      <c r="F176" s="307"/>
      <c r="G176" s="307"/>
      <c r="H176" s="148" t="s">
        <v>200</v>
      </c>
      <c r="I176" s="136" t="s">
        <v>201</v>
      </c>
      <c r="J176" s="171" t="s">
        <v>203</v>
      </c>
      <c r="K176" s="411" t="s">
        <v>170</v>
      </c>
      <c r="L176" s="412"/>
      <c r="M176" s="413" t="s">
        <v>206</v>
      </c>
      <c r="N176" s="315"/>
    </row>
    <row r="177" spans="1:14" s="16" customFormat="1" ht="24" customHeight="1" x14ac:dyDescent="0.15">
      <c r="A177" s="12"/>
      <c r="B177" s="12"/>
      <c r="C177" s="303" t="s">
        <v>62</v>
      </c>
      <c r="D177" s="303"/>
      <c r="E177" s="155">
        <v>179</v>
      </c>
      <c r="F177" s="135" t="s">
        <v>150</v>
      </c>
      <c r="G177" s="143">
        <v>18</v>
      </c>
      <c r="H177" s="155">
        <f t="shared" ref="H177:H183" si="9">SUM(E177:G177)</f>
        <v>197</v>
      </c>
      <c r="I177" s="175">
        <f t="shared" ref="I177:I183" si="10">30*H177</f>
        <v>5910</v>
      </c>
      <c r="J177" s="179">
        <f>0.061*I177</f>
        <v>360.51</v>
      </c>
      <c r="K177" s="403">
        <f t="shared" ref="K177:K183" si="11">I177+J177</f>
        <v>6270.51</v>
      </c>
      <c r="L177" s="404"/>
      <c r="M177" s="304">
        <v>75252</v>
      </c>
      <c r="N177" s="305"/>
    </row>
    <row r="178" spans="1:14" s="16" customFormat="1" ht="24" customHeight="1" thickBot="1" x14ac:dyDescent="0.2">
      <c r="A178" s="12"/>
      <c r="B178" s="12"/>
      <c r="C178" s="316" t="s">
        <v>63</v>
      </c>
      <c r="D178" s="316"/>
      <c r="E178" s="160">
        <v>308</v>
      </c>
      <c r="F178" s="159" t="s">
        <v>150</v>
      </c>
      <c r="G178" s="161">
        <v>18</v>
      </c>
      <c r="H178" s="173">
        <f t="shared" si="9"/>
        <v>326</v>
      </c>
      <c r="I178" s="158">
        <f t="shared" si="10"/>
        <v>9780</v>
      </c>
      <c r="J178" s="172">
        <f t="shared" ref="J178:J183" si="12">0.061*I178</f>
        <v>596.58000000000004</v>
      </c>
      <c r="K178" s="405">
        <f t="shared" si="11"/>
        <v>10376.58</v>
      </c>
      <c r="L178" s="406"/>
      <c r="M178" s="407">
        <v>124524</v>
      </c>
      <c r="N178" s="408"/>
    </row>
    <row r="179" spans="1:14" s="12" customFormat="1" ht="24" customHeight="1" thickTop="1" x14ac:dyDescent="0.15">
      <c r="B179" s="17"/>
      <c r="C179" s="307" t="s">
        <v>64</v>
      </c>
      <c r="D179" s="307"/>
      <c r="E179" s="157">
        <v>533</v>
      </c>
      <c r="F179" s="157">
        <v>10</v>
      </c>
      <c r="G179" s="157">
        <v>18</v>
      </c>
      <c r="H179" s="174">
        <f t="shared" si="9"/>
        <v>561</v>
      </c>
      <c r="I179" s="175">
        <f t="shared" si="10"/>
        <v>16830</v>
      </c>
      <c r="J179" s="176">
        <f t="shared" si="12"/>
        <v>1026.6299999999999</v>
      </c>
      <c r="K179" s="417">
        <f t="shared" si="11"/>
        <v>17856.63</v>
      </c>
      <c r="L179" s="418"/>
      <c r="M179" s="419">
        <v>214284</v>
      </c>
      <c r="N179" s="420"/>
    </row>
    <row r="180" spans="1:14" s="12" customFormat="1" ht="24" customHeight="1" x14ac:dyDescent="0.15">
      <c r="A180" s="16"/>
      <c r="B180" s="17"/>
      <c r="C180" s="303" t="s">
        <v>65</v>
      </c>
      <c r="D180" s="303"/>
      <c r="E180" s="155">
        <v>597</v>
      </c>
      <c r="F180" s="155">
        <v>10</v>
      </c>
      <c r="G180" s="155">
        <v>18</v>
      </c>
      <c r="H180" s="155">
        <f t="shared" si="9"/>
        <v>625</v>
      </c>
      <c r="I180" s="175">
        <f t="shared" si="10"/>
        <v>18750</v>
      </c>
      <c r="J180" s="179">
        <f t="shared" si="12"/>
        <v>1143.75</v>
      </c>
      <c r="K180" s="403">
        <f t="shared" si="11"/>
        <v>19893.75</v>
      </c>
      <c r="L180" s="404"/>
      <c r="M180" s="304">
        <v>238728</v>
      </c>
      <c r="N180" s="305"/>
    </row>
    <row r="181" spans="1:14" s="12" customFormat="1" ht="24" customHeight="1" x14ac:dyDescent="0.15">
      <c r="A181" s="16"/>
      <c r="B181" s="17"/>
      <c r="C181" s="303" t="s">
        <v>66</v>
      </c>
      <c r="D181" s="303"/>
      <c r="E181" s="155">
        <v>666</v>
      </c>
      <c r="F181" s="155">
        <v>10</v>
      </c>
      <c r="G181" s="157">
        <v>18</v>
      </c>
      <c r="H181" s="155">
        <f t="shared" si="9"/>
        <v>694</v>
      </c>
      <c r="I181" s="178">
        <f t="shared" si="10"/>
        <v>20820</v>
      </c>
      <c r="J181" s="177">
        <f t="shared" si="12"/>
        <v>1270.02</v>
      </c>
      <c r="K181" s="403">
        <f t="shared" si="11"/>
        <v>22090.02</v>
      </c>
      <c r="L181" s="404"/>
      <c r="M181" s="304">
        <v>265080</v>
      </c>
      <c r="N181" s="305"/>
    </row>
    <row r="182" spans="1:14" s="12" customFormat="1" ht="24" customHeight="1" x14ac:dyDescent="0.15">
      <c r="A182" s="16"/>
      <c r="B182" s="17"/>
      <c r="C182" s="303" t="s">
        <v>67</v>
      </c>
      <c r="D182" s="303"/>
      <c r="E182" s="155">
        <v>730</v>
      </c>
      <c r="F182" s="155">
        <v>10</v>
      </c>
      <c r="G182" s="155">
        <v>18</v>
      </c>
      <c r="H182" s="155">
        <f t="shared" si="9"/>
        <v>758</v>
      </c>
      <c r="I182" s="178">
        <f t="shared" si="10"/>
        <v>22740</v>
      </c>
      <c r="J182" s="177">
        <f t="shared" si="12"/>
        <v>1387.1399999999999</v>
      </c>
      <c r="K182" s="403">
        <f t="shared" si="11"/>
        <v>24127.14</v>
      </c>
      <c r="L182" s="404"/>
      <c r="M182" s="304">
        <v>289524</v>
      </c>
      <c r="N182" s="305"/>
    </row>
    <row r="183" spans="1:14" s="12" customFormat="1" ht="24" customHeight="1" thickBot="1" x14ac:dyDescent="0.2">
      <c r="A183" s="16"/>
      <c r="B183" s="17"/>
      <c r="C183" s="303" t="s">
        <v>68</v>
      </c>
      <c r="D183" s="303"/>
      <c r="E183" s="155">
        <v>798</v>
      </c>
      <c r="F183" s="155">
        <v>10</v>
      </c>
      <c r="G183" s="157">
        <v>18</v>
      </c>
      <c r="H183" s="155">
        <f t="shared" si="9"/>
        <v>826</v>
      </c>
      <c r="I183" s="178">
        <f t="shared" si="10"/>
        <v>24780</v>
      </c>
      <c r="J183" s="177">
        <f t="shared" si="12"/>
        <v>1511.58</v>
      </c>
      <c r="K183" s="415">
        <f t="shared" si="11"/>
        <v>26291.58</v>
      </c>
      <c r="L183" s="416"/>
      <c r="M183" s="304">
        <v>315504</v>
      </c>
      <c r="N183" s="305"/>
    </row>
    <row r="184" spans="1:14" s="12" customFormat="1" ht="22.5" customHeight="1" x14ac:dyDescent="0.15">
      <c r="A184" s="16"/>
      <c r="B184" s="17"/>
      <c r="C184" s="131"/>
      <c r="D184" s="414" t="s">
        <v>207</v>
      </c>
      <c r="E184" s="414"/>
      <c r="F184" s="414"/>
      <c r="G184" s="414"/>
      <c r="H184" s="414"/>
      <c r="I184" s="414"/>
      <c r="J184" s="414"/>
      <c r="K184" s="414"/>
      <c r="L184" s="414"/>
      <c r="M184" s="414"/>
      <c r="N184" s="414"/>
    </row>
    <row r="185" spans="1:14" s="12" customFormat="1" ht="14.25" customHeight="1" x14ac:dyDescent="0.15">
      <c r="A185" s="16"/>
      <c r="B185" s="17"/>
      <c r="E185" s="16"/>
      <c r="F185" s="16"/>
      <c r="G185" s="16"/>
      <c r="H185" s="16"/>
      <c r="I185" s="16"/>
      <c r="J185" s="16"/>
      <c r="K185" s="16"/>
      <c r="L185" s="16"/>
      <c r="M185" s="16"/>
    </row>
    <row r="186" spans="1:14" s="12" customFormat="1" ht="16.5" customHeight="1" x14ac:dyDescent="0.15">
      <c r="A186" s="15"/>
      <c r="B186" s="14" t="s">
        <v>77</v>
      </c>
      <c r="C186" s="15"/>
      <c r="D186" s="15"/>
      <c r="E186" s="15"/>
      <c r="F186" s="15"/>
      <c r="G186" s="15"/>
      <c r="H186" s="15"/>
      <c r="I186" s="15"/>
      <c r="J186" s="15"/>
      <c r="K186" s="15"/>
      <c r="L186" s="15"/>
      <c r="M186" s="15"/>
      <c r="N186" s="15"/>
    </row>
    <row r="187" spans="1:14" s="12" customFormat="1" ht="10.5" customHeight="1" x14ac:dyDescent="0.15">
      <c r="A187" s="15"/>
      <c r="B187" s="15"/>
      <c r="C187" s="15"/>
      <c r="D187" s="15"/>
      <c r="E187" s="15"/>
      <c r="F187" s="15"/>
      <c r="G187" s="15"/>
      <c r="H187" s="15"/>
      <c r="I187" s="15"/>
      <c r="J187" s="15"/>
      <c r="K187" s="15"/>
      <c r="L187" s="15"/>
      <c r="M187" s="15"/>
      <c r="N187" s="15"/>
    </row>
    <row r="188" spans="1:14" s="12" customFormat="1" ht="16.5" customHeight="1" x14ac:dyDescent="0.15">
      <c r="A188" s="15"/>
      <c r="B188" s="15"/>
      <c r="C188" s="15" t="s">
        <v>126</v>
      </c>
      <c r="D188" s="15"/>
      <c r="E188" s="15"/>
      <c r="F188" s="15"/>
      <c r="G188" s="15"/>
      <c r="H188" s="15"/>
      <c r="I188" s="15"/>
      <c r="J188" s="15"/>
      <c r="K188" s="15"/>
      <c r="L188" s="15"/>
      <c r="M188" s="15"/>
      <c r="N188" s="15"/>
    </row>
    <row r="189" spans="1:14" s="12" customFormat="1" ht="16.5" customHeight="1" x14ac:dyDescent="0.15">
      <c r="A189" s="15"/>
      <c r="B189" s="15"/>
      <c r="C189" s="15" t="s">
        <v>127</v>
      </c>
      <c r="D189" s="15"/>
      <c r="E189" s="15"/>
      <c r="F189" s="15"/>
      <c r="G189" s="15"/>
      <c r="H189" s="15"/>
      <c r="I189" s="15"/>
      <c r="J189" s="15"/>
      <c r="K189" s="15"/>
      <c r="L189" s="15"/>
      <c r="M189" s="15"/>
      <c r="N189" s="15"/>
    </row>
    <row r="190" spans="1:14" s="12" customFormat="1" ht="16.5" customHeight="1" x14ac:dyDescent="0.15">
      <c r="A190" s="15"/>
      <c r="B190" s="15"/>
      <c r="C190" s="15" t="s">
        <v>128</v>
      </c>
      <c r="D190" s="15"/>
      <c r="E190" s="15"/>
      <c r="F190" s="15"/>
      <c r="G190" s="15"/>
      <c r="H190" s="15"/>
      <c r="I190" s="15"/>
      <c r="J190" s="15"/>
      <c r="K190" s="15"/>
      <c r="L190" s="15"/>
      <c r="M190" s="15"/>
      <c r="N190" s="15"/>
    </row>
    <row r="191" spans="1:14" s="12" customFormat="1" ht="16.5" customHeight="1" x14ac:dyDescent="0.15">
      <c r="A191" s="15"/>
      <c r="B191" s="15"/>
      <c r="C191" s="15"/>
      <c r="D191" s="15"/>
      <c r="E191" s="15"/>
      <c r="F191" s="15"/>
      <c r="G191" s="15"/>
      <c r="H191" s="15"/>
      <c r="I191" s="15"/>
      <c r="J191" s="15"/>
      <c r="K191" s="15"/>
      <c r="L191" s="15"/>
      <c r="M191" s="15"/>
      <c r="N191" s="15"/>
    </row>
    <row r="192" spans="1:14" s="12" customFormat="1" ht="24.75" customHeight="1" x14ac:dyDescent="0.15">
      <c r="A192" s="15"/>
      <c r="B192" s="15"/>
      <c r="C192" s="15" t="s">
        <v>147</v>
      </c>
      <c r="D192" s="15"/>
      <c r="E192" s="15"/>
      <c r="F192" s="15"/>
      <c r="G192" s="15"/>
      <c r="H192" s="15"/>
      <c r="I192" s="15"/>
      <c r="J192" s="15"/>
      <c r="K192" s="15"/>
      <c r="L192" s="15"/>
      <c r="M192" s="15"/>
      <c r="N192" s="15"/>
    </row>
    <row r="193" spans="1:15" s="12" customFormat="1" ht="24" customHeight="1" x14ac:dyDescent="0.15">
      <c r="A193" s="15"/>
      <c r="B193" s="15"/>
      <c r="C193" s="15"/>
      <c r="D193" s="15"/>
      <c r="E193" s="303" t="s">
        <v>129</v>
      </c>
      <c r="F193" s="303"/>
      <c r="G193" s="303"/>
      <c r="H193" s="303"/>
      <c r="I193" s="303" t="s">
        <v>130</v>
      </c>
      <c r="J193" s="303"/>
      <c r="K193" s="303"/>
      <c r="L193" s="303"/>
      <c r="M193" s="15"/>
      <c r="N193" s="15"/>
    </row>
    <row r="194" spans="1:15" s="12" customFormat="1" ht="24" customHeight="1" x14ac:dyDescent="0.15">
      <c r="A194" s="15"/>
      <c r="B194" s="15"/>
      <c r="C194" s="15"/>
      <c r="D194" s="15"/>
      <c r="E194" s="303" t="s">
        <v>134</v>
      </c>
      <c r="F194" s="303"/>
      <c r="G194" s="303"/>
      <c r="H194" s="303"/>
      <c r="I194" s="301" t="s">
        <v>132</v>
      </c>
      <c r="J194" s="301"/>
      <c r="K194" s="301"/>
      <c r="L194" s="301"/>
      <c r="M194" s="15"/>
      <c r="N194" s="15"/>
    </row>
    <row r="195" spans="1:15" s="12" customFormat="1" ht="24" customHeight="1" x14ac:dyDescent="0.15">
      <c r="A195" s="15"/>
      <c r="B195" s="15"/>
      <c r="C195" s="15"/>
      <c r="D195" s="15"/>
      <c r="E195" s="303" t="s">
        <v>131</v>
      </c>
      <c r="F195" s="303"/>
      <c r="G195" s="303"/>
      <c r="H195" s="303"/>
      <c r="I195" s="301" t="s">
        <v>133</v>
      </c>
      <c r="J195" s="301"/>
      <c r="K195" s="301"/>
      <c r="L195" s="301"/>
      <c r="M195" s="15"/>
      <c r="N195" s="15"/>
    </row>
    <row r="196" spans="1:15" s="12" customFormat="1" ht="16.5" customHeight="1" x14ac:dyDescent="0.15">
      <c r="A196" s="15"/>
      <c r="B196" s="15"/>
      <c r="C196" s="15"/>
      <c r="D196" s="15"/>
      <c r="E196" s="15"/>
      <c r="F196" s="15"/>
      <c r="G196" s="15"/>
      <c r="H196" s="15"/>
      <c r="I196" s="15"/>
      <c r="J196" s="15"/>
      <c r="K196" s="15"/>
      <c r="L196" s="15"/>
      <c r="M196" s="15"/>
      <c r="N196" s="15"/>
    </row>
    <row r="197" spans="1:15" s="12" customFormat="1" ht="16.5" customHeight="1" x14ac:dyDescent="0.15">
      <c r="A197" s="15"/>
      <c r="B197" s="15"/>
      <c r="C197" s="15" t="s">
        <v>78</v>
      </c>
      <c r="D197" s="15"/>
      <c r="E197" s="15"/>
      <c r="F197" s="15"/>
      <c r="G197" s="15"/>
      <c r="H197" s="15"/>
      <c r="I197" s="15"/>
      <c r="J197" s="15"/>
      <c r="K197" s="15"/>
      <c r="L197" s="15"/>
      <c r="M197" s="15"/>
      <c r="N197" s="15"/>
    </row>
    <row r="198" spans="1:15" s="12" customFormat="1" ht="23.25" customHeight="1" x14ac:dyDescent="0.15">
      <c r="A198" s="15"/>
      <c r="B198" s="15"/>
      <c r="C198" s="15" t="s">
        <v>79</v>
      </c>
      <c r="D198" s="15"/>
      <c r="E198" s="15"/>
      <c r="F198" s="15"/>
      <c r="G198" s="15"/>
      <c r="H198" s="15"/>
      <c r="I198" s="15"/>
      <c r="J198" s="15"/>
      <c r="K198" s="15"/>
      <c r="L198" s="15"/>
      <c r="M198" s="15"/>
      <c r="N198" s="15"/>
    </row>
    <row r="199" spans="1:15" s="12" customFormat="1" ht="24" customHeight="1" x14ac:dyDescent="0.15">
      <c r="A199" s="15"/>
      <c r="B199" s="15"/>
      <c r="C199" s="15"/>
      <c r="D199" s="15"/>
      <c r="E199" s="303" t="s">
        <v>19</v>
      </c>
      <c r="F199" s="303"/>
      <c r="G199" s="303"/>
      <c r="H199" s="303"/>
      <c r="I199" s="303"/>
      <c r="J199" s="303" t="s">
        <v>20</v>
      </c>
      <c r="K199" s="303"/>
      <c r="L199" s="303"/>
      <c r="M199" s="303"/>
      <c r="N199" s="15"/>
    </row>
    <row r="200" spans="1:15" s="12" customFormat="1" ht="24" customHeight="1" x14ac:dyDescent="0.15">
      <c r="A200" s="15"/>
      <c r="B200" s="15"/>
      <c r="C200" s="15"/>
      <c r="D200" s="15"/>
      <c r="E200" s="301" t="s">
        <v>80</v>
      </c>
      <c r="F200" s="301"/>
      <c r="G200" s="301"/>
      <c r="H200" s="301"/>
      <c r="I200" s="301"/>
      <c r="J200" s="162"/>
      <c r="K200" s="302" t="s">
        <v>21</v>
      </c>
      <c r="L200" s="302"/>
      <c r="M200" s="258"/>
      <c r="N200" s="15"/>
    </row>
    <row r="201" spans="1:15" s="12" customFormat="1" ht="24" customHeight="1" x14ac:dyDescent="0.15">
      <c r="A201" s="15"/>
      <c r="B201" s="15"/>
      <c r="C201" s="15"/>
      <c r="D201" s="15"/>
      <c r="E201" s="301" t="s">
        <v>81</v>
      </c>
      <c r="F201" s="301"/>
      <c r="G201" s="301"/>
      <c r="H201" s="301"/>
      <c r="I201" s="301"/>
      <c r="J201" s="134" t="s">
        <v>85</v>
      </c>
      <c r="K201" s="302" t="s">
        <v>22</v>
      </c>
      <c r="L201" s="302"/>
      <c r="M201" s="258"/>
      <c r="N201" s="15"/>
    </row>
    <row r="202" spans="1:15" s="12" customFormat="1" ht="24" customHeight="1" x14ac:dyDescent="0.15">
      <c r="A202" s="15"/>
      <c r="B202" s="15"/>
      <c r="C202" s="15"/>
      <c r="D202" s="15"/>
      <c r="E202" s="301" t="s">
        <v>82</v>
      </c>
      <c r="F202" s="301"/>
      <c r="G202" s="301"/>
      <c r="H202" s="301"/>
      <c r="I202" s="301"/>
      <c r="J202" s="134" t="s">
        <v>85</v>
      </c>
      <c r="K202" s="302" t="s">
        <v>22</v>
      </c>
      <c r="L202" s="302"/>
      <c r="M202" s="258"/>
      <c r="N202" s="15"/>
    </row>
    <row r="203" spans="1:15" s="12" customFormat="1" ht="24" customHeight="1" x14ac:dyDescent="0.15">
      <c r="A203" s="15"/>
      <c r="B203" s="15"/>
      <c r="C203" s="15" t="s">
        <v>23</v>
      </c>
      <c r="D203" s="15"/>
      <c r="E203" s="15"/>
      <c r="F203" s="15"/>
      <c r="G203" s="15"/>
      <c r="H203" s="15"/>
      <c r="I203" s="15"/>
      <c r="J203" s="15"/>
      <c r="K203" s="15"/>
      <c r="L203" s="15"/>
      <c r="M203" s="15"/>
      <c r="N203" s="15"/>
    </row>
    <row r="204" spans="1:15" s="12" customFormat="1" ht="24" customHeight="1" x14ac:dyDescent="0.15">
      <c r="A204" s="285" t="s">
        <v>223</v>
      </c>
      <c r="B204" s="285"/>
      <c r="C204" s="285"/>
      <c r="D204" s="285"/>
      <c r="E204" s="285"/>
      <c r="F204" s="285"/>
      <c r="G204" s="285"/>
      <c r="H204" s="285"/>
      <c r="I204" s="285"/>
      <c r="J204" s="285"/>
      <c r="K204" s="285"/>
      <c r="L204" s="285"/>
      <c r="M204" s="285"/>
      <c r="N204" s="285"/>
      <c r="O204" s="285"/>
    </row>
    <row r="205" spans="1:15" s="12" customFormat="1" ht="16.5" customHeight="1" x14ac:dyDescent="0.15"/>
    <row r="206" spans="1:15" s="12" customFormat="1" ht="16.5" customHeight="1" x14ac:dyDescent="0.15"/>
    <row r="207" spans="1:15" s="12" customFormat="1" ht="16.5" customHeight="1" x14ac:dyDescent="0.15"/>
    <row r="208" spans="1:15" s="12" customFormat="1" ht="16.5" customHeight="1" x14ac:dyDescent="0.15"/>
    <row r="209" s="12" customFormat="1" ht="16.5" customHeight="1" x14ac:dyDescent="0.15"/>
    <row r="210" s="12" customFormat="1" ht="16.5" customHeight="1" x14ac:dyDescent="0.15"/>
    <row r="211" s="12" customFormat="1" ht="16.5" customHeight="1" x14ac:dyDescent="0.15"/>
    <row r="212" s="12" customFormat="1" ht="16.5" customHeight="1" x14ac:dyDescent="0.15"/>
    <row r="213" s="12" customFormat="1" ht="16.5" customHeight="1" x14ac:dyDescent="0.15"/>
    <row r="214" s="12" customFormat="1" ht="16.5" customHeight="1" x14ac:dyDescent="0.15"/>
    <row r="215" s="12" customFormat="1" ht="16.5" customHeight="1" x14ac:dyDescent="0.15"/>
    <row r="216" s="12" customFormat="1" ht="16.5" customHeight="1" x14ac:dyDescent="0.15"/>
    <row r="217" s="12" customFormat="1" ht="16.5" customHeight="1" x14ac:dyDescent="0.15"/>
    <row r="218" s="12" customFormat="1" ht="16.5" customHeight="1" x14ac:dyDescent="0.15"/>
    <row r="219" s="12" customFormat="1" ht="16.5" customHeight="1" x14ac:dyDescent="0.15"/>
    <row r="220" s="12" customFormat="1" ht="16.5" customHeight="1" x14ac:dyDescent="0.15"/>
    <row r="221" s="12" customFormat="1" ht="16.5" customHeight="1" x14ac:dyDescent="0.15"/>
    <row r="222" s="12" customFormat="1" ht="16.5" customHeight="1" x14ac:dyDescent="0.15"/>
    <row r="223" s="12" customFormat="1" ht="16.5" customHeight="1" x14ac:dyDescent="0.15"/>
    <row r="224" s="12" customFormat="1" ht="16.5" customHeight="1" x14ac:dyDescent="0.15"/>
    <row r="225" s="12" customFormat="1" ht="16.5" customHeight="1" x14ac:dyDescent="0.15"/>
    <row r="226" s="12" customFormat="1" ht="16.5" customHeight="1" x14ac:dyDescent="0.15"/>
    <row r="227" s="12" customFormat="1" ht="16.5" customHeight="1" x14ac:dyDescent="0.15"/>
    <row r="228" s="12" customFormat="1" ht="16.5" customHeight="1" x14ac:dyDescent="0.15"/>
    <row r="229" s="12" customFormat="1" ht="16.5" customHeight="1" x14ac:dyDescent="0.15"/>
    <row r="230" s="12" customFormat="1" ht="16.5" customHeight="1" x14ac:dyDescent="0.15"/>
    <row r="231" s="12" customFormat="1" ht="16.5" customHeight="1" x14ac:dyDescent="0.15"/>
    <row r="232" s="12" customFormat="1" ht="16.5" customHeight="1" x14ac:dyDescent="0.15"/>
    <row r="233" s="12" customFormat="1" ht="16.5" customHeight="1" x14ac:dyDescent="0.15"/>
    <row r="234" s="12" customFormat="1" ht="16.5" customHeight="1" x14ac:dyDescent="0.15"/>
    <row r="235" s="12" customFormat="1" ht="16.5" customHeight="1" x14ac:dyDescent="0.15"/>
    <row r="236" s="12" customFormat="1" ht="16.5" customHeight="1" x14ac:dyDescent="0.15"/>
    <row r="237" s="12" customFormat="1" ht="16.5" customHeight="1" x14ac:dyDescent="0.15"/>
    <row r="238" s="12" customFormat="1" ht="16.5" customHeight="1" x14ac:dyDescent="0.15"/>
    <row r="239" s="12" customFormat="1" ht="16.5" customHeight="1" x14ac:dyDescent="0.15"/>
    <row r="240" s="12" customFormat="1" ht="16.5" customHeight="1" x14ac:dyDescent="0.15"/>
    <row r="241" s="12" customFormat="1" ht="16.5" customHeight="1" x14ac:dyDescent="0.15"/>
    <row r="242" s="12" customFormat="1" ht="16.5" customHeight="1" x14ac:dyDescent="0.15"/>
    <row r="243" s="12" customFormat="1" ht="16.5" customHeight="1" x14ac:dyDescent="0.15"/>
    <row r="244" s="12" customFormat="1" ht="16.5" customHeight="1" x14ac:dyDescent="0.15"/>
    <row r="245" s="12" customFormat="1" ht="16.5" customHeight="1" x14ac:dyDescent="0.15"/>
    <row r="246" s="12" customFormat="1" ht="16.5" customHeight="1" x14ac:dyDescent="0.15"/>
    <row r="247" s="12" customFormat="1" ht="16.5" customHeight="1" x14ac:dyDescent="0.15"/>
    <row r="248" s="12" customFormat="1" ht="16.5" customHeight="1" x14ac:dyDescent="0.15"/>
    <row r="249" s="12" customFormat="1" ht="16.5" customHeight="1" x14ac:dyDescent="0.15"/>
    <row r="250" s="12" customFormat="1" ht="16.5" customHeight="1" x14ac:dyDescent="0.15"/>
    <row r="251" s="12" customFormat="1" x14ac:dyDescent="0.15"/>
    <row r="252" s="12" customFormat="1" x14ac:dyDescent="0.15"/>
    <row r="253" s="12" customFormat="1" x14ac:dyDescent="0.15"/>
    <row r="254" s="12" customFormat="1" x14ac:dyDescent="0.15"/>
    <row r="255" s="12" customFormat="1" x14ac:dyDescent="0.15"/>
    <row r="256" s="12" customFormat="1" x14ac:dyDescent="0.15"/>
    <row r="257" s="12" customFormat="1" x14ac:dyDescent="0.15"/>
    <row r="258" s="12" customFormat="1" x14ac:dyDescent="0.15"/>
    <row r="259" s="12" customFormat="1" x14ac:dyDescent="0.15"/>
    <row r="260" s="12" customFormat="1" x14ac:dyDescent="0.15"/>
    <row r="261" s="12" customFormat="1" x14ac:dyDescent="0.15"/>
    <row r="262" s="12" customFormat="1" x14ac:dyDescent="0.15"/>
    <row r="263" s="12" customFormat="1" x14ac:dyDescent="0.15"/>
    <row r="264" s="12" customFormat="1" x14ac:dyDescent="0.15"/>
    <row r="265" s="12" customFormat="1" x14ac:dyDescent="0.15"/>
    <row r="266" s="12" customFormat="1" x14ac:dyDescent="0.15"/>
    <row r="267" s="12" customFormat="1" x14ac:dyDescent="0.15"/>
    <row r="268" s="12" customFormat="1" x14ac:dyDescent="0.15"/>
    <row r="269" s="12" customFormat="1" x14ac:dyDescent="0.15"/>
    <row r="270" s="12" customFormat="1" x14ac:dyDescent="0.15"/>
    <row r="271" s="12" customFormat="1" x14ac:dyDescent="0.15"/>
    <row r="272" s="12" customFormat="1" x14ac:dyDescent="0.15"/>
    <row r="273" s="12" customFormat="1" x14ac:dyDescent="0.15"/>
    <row r="274" s="12" customFormat="1" x14ac:dyDescent="0.15"/>
    <row r="275" s="12" customFormat="1" x14ac:dyDescent="0.15"/>
    <row r="276" s="12" customFormat="1" x14ac:dyDescent="0.15"/>
    <row r="277" s="12" customFormat="1" x14ac:dyDescent="0.15"/>
    <row r="278" s="12" customFormat="1" x14ac:dyDescent="0.15"/>
    <row r="279" s="12" customFormat="1" x14ac:dyDescent="0.15"/>
    <row r="280" s="12" customFormat="1" x14ac:dyDescent="0.15"/>
    <row r="281" s="12" customFormat="1" x14ac:dyDescent="0.15"/>
    <row r="282" s="12" customFormat="1" x14ac:dyDescent="0.15"/>
    <row r="283" s="12" customFormat="1" x14ac:dyDescent="0.15"/>
    <row r="284" s="12" customFormat="1" x14ac:dyDescent="0.15"/>
    <row r="285" s="12" customFormat="1" x14ac:dyDescent="0.15"/>
    <row r="286" s="12" customFormat="1" x14ac:dyDescent="0.15"/>
    <row r="287" s="12" customFormat="1" x14ac:dyDescent="0.15"/>
    <row r="288" s="12" customFormat="1" x14ac:dyDescent="0.15"/>
    <row r="289" spans="1:14" s="12" customFormat="1" x14ac:dyDescent="0.15"/>
    <row r="290" spans="1:14" s="12" customFormat="1" x14ac:dyDescent="0.15"/>
    <row r="291" spans="1:14" s="12" customFormat="1" x14ac:dyDescent="0.15"/>
    <row r="292" spans="1:14" s="12" customFormat="1" x14ac:dyDescent="0.15"/>
    <row r="293" spans="1:14" x14ac:dyDescent="0.15">
      <c r="A293" s="12"/>
      <c r="B293" s="12"/>
      <c r="C293" s="12"/>
      <c r="D293" s="12"/>
      <c r="E293" s="12"/>
      <c r="F293" s="12"/>
      <c r="G293" s="12"/>
      <c r="H293" s="12"/>
      <c r="I293" s="12"/>
      <c r="J293" s="12"/>
      <c r="K293" s="12"/>
      <c r="L293" s="12"/>
      <c r="M293" s="12"/>
      <c r="N293" s="12"/>
    </row>
    <row r="294" spans="1:14" x14ac:dyDescent="0.15">
      <c r="A294" s="12"/>
      <c r="B294" s="12"/>
      <c r="C294" s="12"/>
      <c r="D294" s="12"/>
      <c r="E294" s="12"/>
      <c r="F294" s="12"/>
      <c r="G294" s="12"/>
      <c r="H294" s="12"/>
      <c r="I294" s="12"/>
      <c r="J294" s="12"/>
      <c r="K294" s="12"/>
      <c r="L294" s="12"/>
      <c r="M294" s="12"/>
      <c r="N294" s="12"/>
    </row>
    <row r="295" spans="1:14" x14ac:dyDescent="0.15">
      <c r="A295" s="12"/>
      <c r="B295" s="12"/>
      <c r="C295" s="12"/>
      <c r="D295" s="12"/>
      <c r="E295" s="12"/>
      <c r="F295" s="12"/>
      <c r="G295" s="12"/>
      <c r="H295" s="12"/>
      <c r="I295" s="12"/>
      <c r="J295" s="12"/>
      <c r="K295" s="12"/>
      <c r="L295" s="12"/>
      <c r="M295" s="12"/>
      <c r="N295" s="12"/>
    </row>
    <row r="296" spans="1:14" x14ac:dyDescent="0.15">
      <c r="A296" s="12"/>
      <c r="B296" s="12"/>
      <c r="C296" s="12"/>
      <c r="D296" s="12"/>
      <c r="E296" s="12"/>
      <c r="F296" s="12"/>
      <c r="G296" s="12"/>
      <c r="H296" s="12"/>
      <c r="I296" s="12"/>
      <c r="J296" s="12"/>
      <c r="K296" s="12"/>
      <c r="L296" s="12"/>
      <c r="M296" s="12"/>
      <c r="N296" s="12"/>
    </row>
    <row r="297" spans="1:14" x14ac:dyDescent="0.15">
      <c r="A297" s="12"/>
      <c r="B297" s="12"/>
      <c r="C297" s="12"/>
      <c r="D297" s="12"/>
      <c r="E297" s="12"/>
      <c r="F297" s="12"/>
      <c r="G297" s="12"/>
      <c r="H297" s="12"/>
      <c r="I297" s="12"/>
      <c r="J297" s="12"/>
      <c r="K297" s="12"/>
      <c r="L297" s="12"/>
      <c r="M297" s="12"/>
      <c r="N297" s="12"/>
    </row>
    <row r="298" spans="1:14" x14ac:dyDescent="0.15">
      <c r="A298" s="12"/>
      <c r="B298" s="12"/>
      <c r="C298" s="12"/>
      <c r="D298" s="12"/>
      <c r="E298" s="12"/>
      <c r="F298" s="12"/>
      <c r="G298" s="12"/>
      <c r="H298" s="12"/>
      <c r="I298" s="12"/>
      <c r="J298" s="12"/>
      <c r="K298" s="12"/>
      <c r="L298" s="12"/>
      <c r="M298" s="12"/>
      <c r="N298" s="12"/>
    </row>
    <row r="299" spans="1:14" x14ac:dyDescent="0.15">
      <c r="A299" s="12"/>
      <c r="B299" s="12"/>
      <c r="C299" s="12"/>
      <c r="D299" s="12"/>
      <c r="E299" s="12"/>
      <c r="F299" s="12"/>
      <c r="G299" s="12"/>
      <c r="H299" s="12"/>
      <c r="I299" s="12"/>
      <c r="J299" s="12"/>
      <c r="K299" s="12"/>
      <c r="L299" s="12"/>
      <c r="M299" s="12"/>
      <c r="N299" s="12"/>
    </row>
    <row r="300" spans="1:14" x14ac:dyDescent="0.15">
      <c r="A300" s="12"/>
      <c r="B300" s="12"/>
      <c r="E300" s="12"/>
      <c r="F300" s="12"/>
      <c r="G300" s="12"/>
      <c r="H300" s="12"/>
      <c r="I300" s="12"/>
      <c r="J300" s="12"/>
      <c r="K300" s="12"/>
      <c r="L300" s="12"/>
      <c r="M300" s="12"/>
      <c r="N300" s="12"/>
    </row>
    <row r="301" spans="1:14" x14ac:dyDescent="0.15">
      <c r="E301" s="12"/>
      <c r="F301" s="12"/>
      <c r="G301" s="12"/>
      <c r="H301" s="12"/>
      <c r="I301" s="12"/>
      <c r="J301" s="12"/>
      <c r="K301" s="12"/>
      <c r="L301" s="12"/>
      <c r="M301" s="12"/>
      <c r="N301" s="12"/>
    </row>
    <row r="302" spans="1:14" x14ac:dyDescent="0.15">
      <c r="E302" s="12"/>
      <c r="F302" s="12"/>
      <c r="G302" s="12"/>
      <c r="H302" s="12"/>
      <c r="I302" s="12"/>
      <c r="J302" s="12"/>
      <c r="K302" s="12"/>
      <c r="L302" s="12"/>
      <c r="M302" s="12"/>
      <c r="N302" s="12"/>
    </row>
    <row r="303" spans="1:14" x14ac:dyDescent="0.15">
      <c r="E303" s="12"/>
      <c r="F303" s="12"/>
      <c r="G303" s="12"/>
      <c r="H303" s="12"/>
      <c r="I303" s="12"/>
      <c r="J303" s="12"/>
      <c r="K303" s="12"/>
      <c r="L303" s="12"/>
      <c r="M303" s="12"/>
      <c r="N303" s="12"/>
    </row>
  </sheetData>
  <mergeCells count="145">
    <mergeCell ref="A156:O156"/>
    <mergeCell ref="A204:O204"/>
    <mergeCell ref="C92:E93"/>
    <mergeCell ref="M92:N93"/>
    <mergeCell ref="M94:N94"/>
    <mergeCell ref="M95:N95"/>
    <mergeCell ref="M96:N96"/>
    <mergeCell ref="M84:N84"/>
    <mergeCell ref="M85:N85"/>
    <mergeCell ref="M86:N86"/>
    <mergeCell ref="M87:N87"/>
    <mergeCell ref="M88:N88"/>
    <mergeCell ref="M89:N89"/>
    <mergeCell ref="H77:H89"/>
    <mergeCell ref="I77:I89"/>
    <mergeCell ref="K77:K89"/>
    <mergeCell ref="M77:N77"/>
    <mergeCell ref="M106:N106"/>
    <mergeCell ref="A107:N107"/>
    <mergeCell ref="C118:E119"/>
    <mergeCell ref="M118:N119"/>
    <mergeCell ref="F119:G119"/>
    <mergeCell ref="M97:N97"/>
    <mergeCell ref="M98:N98"/>
    <mergeCell ref="M99:N99"/>
    <mergeCell ref="M100:N100"/>
    <mergeCell ref="M101:N101"/>
    <mergeCell ref="M102:N102"/>
    <mergeCell ref="F118:L118"/>
    <mergeCell ref="M103:N103"/>
    <mergeCell ref="M104:N104"/>
    <mergeCell ref="M105:N105"/>
    <mergeCell ref="A108:N108"/>
    <mergeCell ref="M127:N127"/>
    <mergeCell ref="M128:N128"/>
    <mergeCell ref="M129:N129"/>
    <mergeCell ref="M130:N130"/>
    <mergeCell ref="M131:N131"/>
    <mergeCell ref="M132:N132"/>
    <mergeCell ref="H120:H132"/>
    <mergeCell ref="I120:I132"/>
    <mergeCell ref="K120:K132"/>
    <mergeCell ref="M120:N120"/>
    <mergeCell ref="M121:N121"/>
    <mergeCell ref="M122:N122"/>
    <mergeCell ref="M123:N123"/>
    <mergeCell ref="M124:N124"/>
    <mergeCell ref="M125:N125"/>
    <mergeCell ref="M126:N126"/>
    <mergeCell ref="M145:N145"/>
    <mergeCell ref="M146:N146"/>
    <mergeCell ref="M147:N147"/>
    <mergeCell ref="M148:N148"/>
    <mergeCell ref="M149:N149"/>
    <mergeCell ref="C139:E140"/>
    <mergeCell ref="M139:N140"/>
    <mergeCell ref="H141:H149"/>
    <mergeCell ref="I141:I149"/>
    <mergeCell ref="K141:K149"/>
    <mergeCell ref="M141:N141"/>
    <mergeCell ref="M142:N142"/>
    <mergeCell ref="M143:N143"/>
    <mergeCell ref="M144:N144"/>
    <mergeCell ref="M165:N165"/>
    <mergeCell ref="M166:N166"/>
    <mergeCell ref="M167:N167"/>
    <mergeCell ref="M168:N168"/>
    <mergeCell ref="M169:N169"/>
    <mergeCell ref="C159:E160"/>
    <mergeCell ref="M159:N160"/>
    <mergeCell ref="M161:N161"/>
    <mergeCell ref="M162:N162"/>
    <mergeCell ref="M163:N163"/>
    <mergeCell ref="M164:N164"/>
    <mergeCell ref="E194:H194"/>
    <mergeCell ref="I194:L194"/>
    <mergeCell ref="C181:D181"/>
    <mergeCell ref="K181:L181"/>
    <mergeCell ref="C182:D182"/>
    <mergeCell ref="K182:L182"/>
    <mergeCell ref="M182:N182"/>
    <mergeCell ref="C179:D179"/>
    <mergeCell ref="K179:L179"/>
    <mergeCell ref="M179:N179"/>
    <mergeCell ref="C180:D180"/>
    <mergeCell ref="K180:L180"/>
    <mergeCell ref="M180:N180"/>
    <mergeCell ref="E5:G5"/>
    <mergeCell ref="H5:M5"/>
    <mergeCell ref="E6:G6"/>
    <mergeCell ref="H6:M6"/>
    <mergeCell ref="A60:N60"/>
    <mergeCell ref="F75:L75"/>
    <mergeCell ref="F76:G76"/>
    <mergeCell ref="F92:L92"/>
    <mergeCell ref="F93:G93"/>
    <mergeCell ref="M78:N78"/>
    <mergeCell ref="M79:N79"/>
    <mergeCell ref="M80:N80"/>
    <mergeCell ref="M81:N81"/>
    <mergeCell ref="M82:N82"/>
    <mergeCell ref="M83:N83"/>
    <mergeCell ref="A61:N61"/>
    <mergeCell ref="A62:N62"/>
    <mergeCell ref="I70:J70"/>
    <mergeCell ref="L70:M70"/>
    <mergeCell ref="C75:E76"/>
    <mergeCell ref="M75:N76"/>
    <mergeCell ref="E201:I201"/>
    <mergeCell ref="K201:M201"/>
    <mergeCell ref="E202:I202"/>
    <mergeCell ref="K202:M202"/>
    <mergeCell ref="E4:G4"/>
    <mergeCell ref="H4:M4"/>
    <mergeCell ref="E195:H195"/>
    <mergeCell ref="I195:L195"/>
    <mergeCell ref="E199:I199"/>
    <mergeCell ref="J199:M199"/>
    <mergeCell ref="E200:I200"/>
    <mergeCell ref="K200:M200"/>
    <mergeCell ref="E193:H193"/>
    <mergeCell ref="I193:L193"/>
    <mergeCell ref="F139:L139"/>
    <mergeCell ref="F140:G140"/>
    <mergeCell ref="F159:L159"/>
    <mergeCell ref="F160:G160"/>
    <mergeCell ref="F175:F176"/>
    <mergeCell ref="D184:N184"/>
    <mergeCell ref="C183:D183"/>
    <mergeCell ref="K183:L183"/>
    <mergeCell ref="M183:N183"/>
    <mergeCell ref="M181:N181"/>
    <mergeCell ref="C177:D177"/>
    <mergeCell ref="K177:L177"/>
    <mergeCell ref="M177:N177"/>
    <mergeCell ref="C178:D178"/>
    <mergeCell ref="K178:L178"/>
    <mergeCell ref="M178:N178"/>
    <mergeCell ref="C175:D176"/>
    <mergeCell ref="E175:E176"/>
    <mergeCell ref="G175:G176"/>
    <mergeCell ref="K175:L175"/>
    <mergeCell ref="M175:N175"/>
    <mergeCell ref="K176:L176"/>
    <mergeCell ref="M176:N176"/>
  </mergeCells>
  <phoneticPr fontId="2"/>
  <pageMargins left="0.70866141732283472" right="0.11811023622047245" top="0.74803149606299213" bottom="0.35433070866141736" header="0" footer="0.11811023622047245"/>
  <pageSetup paperSize="9" scale="79" fitToHeight="0" orientation="portrait" r:id="rId1"/>
  <headerFooter alignWithMargins="0"/>
  <rowBreaks count="3" manualBreakCount="3">
    <brk id="60" max="14" man="1"/>
    <brk id="108" max="14" man="1"/>
    <brk id="156"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O304"/>
  <sheetViews>
    <sheetView showGridLines="0" view="pageBreakPreview" topLeftCell="A61" zoomScaleNormal="100" zoomScaleSheetLayoutView="100" workbookViewId="0">
      <selection activeCell="F183" sqref="F183"/>
    </sheetView>
  </sheetViews>
  <sheetFormatPr defaultRowHeight="13.5" x14ac:dyDescent="0.15"/>
  <cols>
    <col min="1" max="1" width="2.125" style="11" customWidth="1"/>
    <col min="2" max="2" width="1.875" style="11" customWidth="1"/>
    <col min="3" max="3" width="4.875" style="11" customWidth="1"/>
    <col min="4" max="4" width="6.375" style="11" customWidth="1"/>
    <col min="5" max="5" width="10.125" style="11" customWidth="1"/>
    <col min="6" max="6" width="9.125" style="11" customWidth="1"/>
    <col min="7" max="7" width="11.375" style="11" customWidth="1"/>
    <col min="8" max="8" width="11.875" style="11" customWidth="1"/>
    <col min="9" max="9" width="10.375" style="11" customWidth="1"/>
    <col min="10" max="10" width="11" style="11" customWidth="1"/>
    <col min="11" max="11" width="12.625" style="11" customWidth="1"/>
    <col min="12" max="12" width="10.75" style="11" customWidth="1"/>
    <col min="13" max="13" width="6.375" style="11" customWidth="1"/>
    <col min="14" max="14" width="10" style="11" customWidth="1"/>
    <col min="15" max="15" width="2" style="11" customWidth="1"/>
    <col min="16" max="16384" width="9" style="11"/>
  </cols>
  <sheetData>
    <row r="1" spans="1:14" s="12" customFormat="1" ht="16.5" customHeight="1" x14ac:dyDescent="0.15">
      <c r="A1" s="15"/>
      <c r="B1" s="15"/>
      <c r="C1" s="15" t="s">
        <v>228</v>
      </c>
      <c r="D1" s="15"/>
      <c r="E1" s="15"/>
      <c r="F1" s="15"/>
      <c r="G1" s="15"/>
      <c r="H1" s="15"/>
      <c r="I1" s="15"/>
      <c r="J1" s="15"/>
      <c r="K1" s="15"/>
      <c r="L1" s="15"/>
      <c r="M1" s="15"/>
      <c r="N1" s="15"/>
    </row>
    <row r="2" spans="1:14" s="12" customFormat="1" ht="16.5" customHeight="1" x14ac:dyDescent="0.15">
      <c r="A2" s="15"/>
      <c r="B2" s="15"/>
      <c r="C2" s="15"/>
      <c r="D2" s="15"/>
      <c r="E2" s="15"/>
      <c r="F2" s="15"/>
      <c r="G2" s="15"/>
      <c r="H2" s="15"/>
      <c r="I2" s="15"/>
      <c r="J2" s="15"/>
      <c r="K2" s="15"/>
      <c r="L2" s="15"/>
      <c r="M2" s="15"/>
      <c r="N2" s="15"/>
    </row>
    <row r="3" spans="1:14" s="12" customFormat="1" ht="23.25" customHeight="1" x14ac:dyDescent="0.15">
      <c r="A3" s="15"/>
      <c r="B3" s="15"/>
      <c r="C3" s="15" t="s">
        <v>135</v>
      </c>
      <c r="D3" s="15"/>
      <c r="E3" s="15"/>
      <c r="F3" s="15"/>
      <c r="G3" s="15"/>
      <c r="H3" s="15"/>
      <c r="I3" s="15"/>
      <c r="J3" s="15"/>
      <c r="K3" s="15"/>
      <c r="L3" s="15"/>
      <c r="M3" s="15"/>
      <c r="N3" s="15"/>
    </row>
    <row r="4" spans="1:14" s="12" customFormat="1" ht="24" customHeight="1" x14ac:dyDescent="0.15">
      <c r="A4" s="15"/>
      <c r="B4" s="15"/>
      <c r="C4" s="15"/>
      <c r="D4" s="15"/>
      <c r="E4" s="303" t="s">
        <v>136</v>
      </c>
      <c r="F4" s="303"/>
      <c r="G4" s="303"/>
      <c r="H4" s="301" t="s">
        <v>227</v>
      </c>
      <c r="I4" s="301"/>
      <c r="J4" s="301"/>
      <c r="K4" s="301"/>
      <c r="L4" s="301"/>
      <c r="M4" s="301"/>
      <c r="N4" s="15"/>
    </row>
    <row r="5" spans="1:14" s="12" customFormat="1" ht="24" customHeight="1" x14ac:dyDescent="0.15">
      <c r="A5" s="15"/>
      <c r="B5" s="15"/>
      <c r="C5" s="15"/>
      <c r="D5" s="15"/>
      <c r="E5" s="303" t="s">
        <v>137</v>
      </c>
      <c r="F5" s="303"/>
      <c r="G5" s="303"/>
      <c r="H5" s="301" t="s">
        <v>217</v>
      </c>
      <c r="I5" s="301"/>
      <c r="J5" s="301"/>
      <c r="K5" s="301"/>
      <c r="L5" s="301"/>
      <c r="M5" s="301"/>
      <c r="N5" s="15"/>
    </row>
    <row r="6" spans="1:14" s="12" customFormat="1" ht="24" customHeight="1" x14ac:dyDescent="0.15">
      <c r="A6" s="15"/>
      <c r="B6" s="15"/>
      <c r="C6" s="15"/>
      <c r="D6" s="15"/>
      <c r="E6" s="303" t="s">
        <v>138</v>
      </c>
      <c r="F6" s="303"/>
      <c r="G6" s="303"/>
      <c r="H6" s="301" t="s">
        <v>140</v>
      </c>
      <c r="I6" s="301"/>
      <c r="J6" s="301"/>
      <c r="K6" s="301"/>
      <c r="L6" s="301"/>
      <c r="M6" s="301"/>
      <c r="N6" s="15"/>
    </row>
    <row r="7" spans="1:14" s="12" customFormat="1" ht="16.5" customHeight="1" x14ac:dyDescent="0.15">
      <c r="A7" s="15"/>
      <c r="B7" s="15"/>
      <c r="C7" s="15"/>
      <c r="D7" s="15"/>
      <c r="E7" s="15"/>
      <c r="F7" s="15"/>
      <c r="G7" s="15"/>
      <c r="H7" s="15"/>
      <c r="I7" s="15"/>
      <c r="J7" s="15"/>
      <c r="K7" s="15"/>
      <c r="L7" s="15"/>
      <c r="M7" s="15"/>
      <c r="N7" s="15"/>
    </row>
    <row r="8" spans="1:14" s="12" customFormat="1" ht="16.5" customHeight="1" x14ac:dyDescent="0.15">
      <c r="A8" s="15"/>
      <c r="B8" s="15"/>
      <c r="C8" s="15" t="s">
        <v>141</v>
      </c>
      <c r="D8" s="15"/>
      <c r="E8" s="15"/>
      <c r="F8" s="15"/>
      <c r="G8" s="15"/>
      <c r="H8" s="15"/>
      <c r="I8" s="15"/>
      <c r="J8" s="15"/>
      <c r="K8" s="15"/>
      <c r="L8" s="15"/>
      <c r="M8" s="15"/>
      <c r="N8" s="15"/>
    </row>
    <row r="9" spans="1:14" s="12" customFormat="1" ht="16.5" customHeight="1" x14ac:dyDescent="0.15">
      <c r="A9" s="15"/>
      <c r="B9" s="15"/>
      <c r="C9" s="15" t="s">
        <v>142</v>
      </c>
      <c r="D9" s="15"/>
      <c r="E9" s="15"/>
      <c r="F9" s="15"/>
      <c r="G9" s="15"/>
      <c r="H9" s="15"/>
      <c r="I9" s="15"/>
      <c r="J9" s="15"/>
      <c r="K9" s="15"/>
      <c r="L9" s="15"/>
      <c r="M9" s="15"/>
      <c r="N9" s="15"/>
    </row>
    <row r="10" spans="1:14" s="12" customFormat="1" ht="16.5" customHeight="1" x14ac:dyDescent="0.15">
      <c r="A10" s="15"/>
      <c r="B10" s="15"/>
      <c r="C10" s="15" t="s">
        <v>143</v>
      </c>
      <c r="D10" s="15"/>
      <c r="E10" s="15"/>
      <c r="F10" s="15"/>
      <c r="G10" s="15"/>
      <c r="H10" s="15"/>
      <c r="I10" s="15"/>
      <c r="J10" s="15"/>
      <c r="K10" s="15"/>
      <c r="L10" s="15"/>
      <c r="M10" s="15"/>
      <c r="N10" s="15"/>
    </row>
    <row r="11" spans="1:14" s="12" customFormat="1" ht="16.5" customHeight="1" x14ac:dyDescent="0.15">
      <c r="A11" s="15"/>
      <c r="B11" s="15"/>
      <c r="C11" s="15" t="s">
        <v>145</v>
      </c>
      <c r="D11" s="15"/>
      <c r="E11" s="15"/>
      <c r="F11" s="15"/>
      <c r="G11" s="15"/>
      <c r="H11" s="15"/>
      <c r="I11" s="15"/>
      <c r="J11" s="15"/>
      <c r="K11" s="15"/>
      <c r="L11" s="15"/>
      <c r="M11" s="15"/>
      <c r="N11" s="15"/>
    </row>
    <row r="12" spans="1:14" s="12" customFormat="1" ht="16.5" customHeight="1" x14ac:dyDescent="0.15">
      <c r="A12" s="15"/>
      <c r="B12" s="15"/>
      <c r="C12" s="15" t="s">
        <v>144</v>
      </c>
      <c r="D12" s="15"/>
      <c r="E12" s="15"/>
      <c r="F12" s="15"/>
      <c r="G12" s="15"/>
      <c r="H12" s="15"/>
      <c r="I12" s="15"/>
      <c r="J12" s="15"/>
      <c r="K12" s="15"/>
      <c r="L12" s="15"/>
      <c r="M12" s="15"/>
      <c r="N12" s="15"/>
    </row>
    <row r="13" spans="1:14" s="12" customFormat="1" ht="16.5" customHeight="1" x14ac:dyDescent="0.15">
      <c r="A13" s="15"/>
      <c r="B13" s="15"/>
      <c r="C13" s="15" t="s">
        <v>83</v>
      </c>
      <c r="D13" s="15"/>
      <c r="E13" s="15"/>
      <c r="F13" s="15"/>
      <c r="G13" s="15"/>
      <c r="H13" s="15"/>
      <c r="I13" s="15"/>
      <c r="J13" s="15"/>
      <c r="K13" s="15"/>
      <c r="L13" s="15"/>
      <c r="M13" s="15"/>
      <c r="N13" s="15"/>
    </row>
    <row r="14" spans="1:14" s="12" customFormat="1" ht="16.5" customHeight="1" x14ac:dyDescent="0.15">
      <c r="A14" s="15"/>
      <c r="B14" s="15"/>
      <c r="C14" s="15"/>
      <c r="D14" s="15"/>
      <c r="E14" s="15"/>
      <c r="F14" s="15"/>
      <c r="G14" s="15"/>
      <c r="H14" s="15"/>
      <c r="I14" s="15"/>
      <c r="J14" s="15"/>
      <c r="K14" s="15"/>
      <c r="L14" s="15"/>
      <c r="M14" s="15"/>
      <c r="N14" s="15"/>
    </row>
    <row r="15" spans="1:14" s="12" customFormat="1" ht="16.5" customHeight="1" x14ac:dyDescent="0.15">
      <c r="A15" s="15"/>
      <c r="B15" s="15"/>
      <c r="C15" s="15" t="s">
        <v>146</v>
      </c>
      <c r="D15" s="15"/>
      <c r="E15" s="15"/>
      <c r="F15" s="15"/>
      <c r="G15" s="15"/>
      <c r="H15" s="15"/>
      <c r="I15" s="15"/>
      <c r="J15" s="15"/>
      <c r="K15" s="15"/>
      <c r="L15" s="15"/>
      <c r="M15" s="15"/>
      <c r="N15" s="15"/>
    </row>
    <row r="16" spans="1:14" s="12" customFormat="1" ht="16.5" customHeight="1" x14ac:dyDescent="0.15">
      <c r="A16" s="15"/>
      <c r="B16" s="15"/>
      <c r="C16" s="15"/>
      <c r="D16" s="15"/>
      <c r="E16" s="15"/>
      <c r="F16" s="15"/>
      <c r="G16" s="15"/>
      <c r="H16" s="15"/>
      <c r="I16" s="15"/>
      <c r="J16" s="15"/>
      <c r="K16" s="15"/>
      <c r="L16" s="15"/>
      <c r="M16" s="15"/>
      <c r="N16" s="15"/>
    </row>
    <row r="17" spans="1:14" s="12" customFormat="1" ht="16.5" customHeight="1" x14ac:dyDescent="0.15">
      <c r="A17" s="15"/>
      <c r="B17" s="15"/>
      <c r="C17" s="15" t="s">
        <v>148</v>
      </c>
      <c r="D17" s="15"/>
      <c r="E17" s="15"/>
      <c r="F17" s="15"/>
      <c r="G17" s="15"/>
      <c r="H17" s="15"/>
      <c r="I17" s="15"/>
      <c r="J17" s="15"/>
      <c r="K17" s="15"/>
      <c r="L17" s="15"/>
      <c r="M17" s="15"/>
      <c r="N17" s="15"/>
    </row>
    <row r="18" spans="1:14" s="12" customFormat="1" ht="16.5" customHeight="1" x14ac:dyDescent="0.15">
      <c r="A18" s="15"/>
      <c r="B18" s="15"/>
      <c r="C18" s="15"/>
      <c r="D18" s="15"/>
      <c r="E18" s="15"/>
      <c r="F18" s="15"/>
      <c r="G18" s="15"/>
      <c r="H18" s="15"/>
      <c r="I18" s="15"/>
      <c r="J18" s="15"/>
      <c r="K18" s="15"/>
      <c r="L18" s="15"/>
      <c r="M18" s="15"/>
      <c r="N18" s="15"/>
    </row>
    <row r="19" spans="1:14" s="12" customFormat="1" ht="24" customHeight="1" x14ac:dyDescent="0.15">
      <c r="A19" s="15"/>
      <c r="B19" s="15"/>
      <c r="C19" s="15" t="s">
        <v>166</v>
      </c>
      <c r="D19" s="15"/>
      <c r="E19" s="15"/>
      <c r="F19" s="15"/>
      <c r="G19" s="15"/>
      <c r="H19" s="15"/>
      <c r="I19" s="15"/>
      <c r="J19" s="15"/>
      <c r="K19" s="15"/>
      <c r="L19" s="15"/>
      <c r="M19" s="15"/>
      <c r="N19" s="15"/>
    </row>
    <row r="20" spans="1:14" s="12" customFormat="1" ht="24" customHeight="1" x14ac:dyDescent="0.15">
      <c r="A20" s="15"/>
      <c r="B20" s="15"/>
      <c r="C20" s="15" t="s">
        <v>167</v>
      </c>
      <c r="D20" s="15" t="s">
        <v>196</v>
      </c>
      <c r="E20" s="15"/>
      <c r="F20" s="15"/>
      <c r="G20" s="15"/>
      <c r="H20" s="15"/>
      <c r="I20" s="15"/>
      <c r="J20" s="15"/>
      <c r="K20" s="15"/>
      <c r="L20" s="15"/>
      <c r="M20" s="15"/>
      <c r="N20" s="15"/>
    </row>
    <row r="21" spans="1:14" s="12" customFormat="1" ht="16.5" customHeight="1" x14ac:dyDescent="0.15">
      <c r="A21" s="15"/>
      <c r="B21" s="15"/>
      <c r="C21" s="15"/>
      <c r="D21" s="153" t="s">
        <v>180</v>
      </c>
      <c r="E21" s="15"/>
      <c r="F21" s="15"/>
      <c r="G21" s="15"/>
      <c r="H21" s="15"/>
      <c r="I21" s="15"/>
      <c r="J21" s="15"/>
      <c r="K21" s="15"/>
      <c r="L21" s="15"/>
      <c r="M21" s="15"/>
      <c r="N21" s="15"/>
    </row>
    <row r="22" spans="1:14" s="12" customFormat="1" ht="24" customHeight="1" x14ac:dyDescent="0.15">
      <c r="A22" s="15"/>
      <c r="B22" s="15"/>
      <c r="C22" s="15"/>
      <c r="D22" s="15" t="s">
        <v>198</v>
      </c>
      <c r="E22" s="15"/>
      <c r="F22" s="15"/>
      <c r="G22" s="15"/>
      <c r="H22" s="15"/>
      <c r="I22" s="15"/>
      <c r="J22" s="15"/>
      <c r="K22" s="15"/>
      <c r="L22" s="15"/>
      <c r="M22" s="15"/>
      <c r="N22" s="15"/>
    </row>
    <row r="23" spans="1:14" s="12" customFormat="1" ht="16.5" customHeight="1" x14ac:dyDescent="0.15">
      <c r="A23" s="15"/>
      <c r="B23" s="15"/>
      <c r="C23" s="15"/>
      <c r="D23" s="180" t="s">
        <v>197</v>
      </c>
      <c r="E23" s="15"/>
      <c r="F23" s="15"/>
      <c r="G23" s="15"/>
      <c r="H23" s="15"/>
      <c r="I23" s="15"/>
      <c r="J23" s="15"/>
      <c r="K23" s="15"/>
      <c r="L23" s="15"/>
      <c r="M23" s="15"/>
      <c r="N23" s="15"/>
    </row>
    <row r="24" spans="1:14" s="12" customFormat="1" ht="24" customHeight="1" x14ac:dyDescent="0.15">
      <c r="A24" s="15"/>
      <c r="B24" s="15"/>
      <c r="C24" s="15"/>
      <c r="D24" s="15" t="s">
        <v>237</v>
      </c>
      <c r="E24" s="15"/>
      <c r="F24" s="15"/>
      <c r="G24" s="15"/>
      <c r="H24" s="15"/>
      <c r="I24" s="15"/>
      <c r="J24" s="15"/>
      <c r="K24" s="15"/>
      <c r="L24" s="15"/>
      <c r="M24" s="15"/>
      <c r="N24" s="15"/>
    </row>
    <row r="25" spans="1:14" s="12" customFormat="1" ht="16.5" customHeight="1" x14ac:dyDescent="0.15">
      <c r="A25" s="15"/>
      <c r="B25" s="15"/>
      <c r="C25" s="15"/>
      <c r="D25" s="15"/>
      <c r="E25" s="15"/>
      <c r="F25" s="15"/>
      <c r="G25" s="15"/>
      <c r="H25" s="15"/>
      <c r="I25" s="15"/>
      <c r="J25" s="15"/>
      <c r="K25" s="15"/>
      <c r="L25" s="15"/>
      <c r="M25" s="15"/>
      <c r="N25" s="15"/>
    </row>
    <row r="26" spans="1:14" s="12" customFormat="1" ht="16.5" customHeight="1" x14ac:dyDescent="0.15">
      <c r="A26" s="15"/>
      <c r="B26" s="15"/>
      <c r="C26" s="15"/>
      <c r="D26" s="15"/>
      <c r="E26" s="15"/>
      <c r="F26" s="15"/>
      <c r="G26" s="15"/>
      <c r="H26" s="15"/>
      <c r="I26" s="15"/>
      <c r="J26" s="15"/>
      <c r="K26" s="15"/>
      <c r="L26" s="15"/>
      <c r="M26" s="15"/>
      <c r="N26" s="15"/>
    </row>
    <row r="27" spans="1:14" s="12" customFormat="1" ht="16.5" customHeight="1" x14ac:dyDescent="0.15"/>
    <row r="28" spans="1:14" s="12" customFormat="1" ht="16.5" customHeight="1" x14ac:dyDescent="0.15"/>
    <row r="29" spans="1:14" s="12" customFormat="1" ht="16.5" customHeight="1" x14ac:dyDescent="0.15"/>
    <row r="30" spans="1:14" s="12" customFormat="1" ht="16.5" customHeight="1" x14ac:dyDescent="0.15"/>
    <row r="31" spans="1:14" s="12" customFormat="1" ht="16.5" customHeight="1" x14ac:dyDescent="0.15"/>
    <row r="32" spans="1:14" s="12" customFormat="1" ht="16.5" customHeight="1" x14ac:dyDescent="0.15"/>
    <row r="33" s="12" customFormat="1" ht="16.5" customHeight="1" x14ac:dyDescent="0.15"/>
    <row r="34" s="12" customFormat="1" ht="16.5" customHeight="1" x14ac:dyDescent="0.15"/>
    <row r="35" s="12" customFormat="1" ht="16.5" customHeight="1" x14ac:dyDescent="0.15"/>
    <row r="36" s="12" customFormat="1" ht="16.5" customHeight="1" x14ac:dyDescent="0.15"/>
    <row r="37" s="12" customFormat="1" ht="16.5" customHeight="1" x14ac:dyDescent="0.15"/>
    <row r="38" s="12" customFormat="1" ht="16.5" customHeight="1" x14ac:dyDescent="0.15"/>
    <row r="39" s="12" customFormat="1" ht="16.5" customHeight="1" x14ac:dyDescent="0.15"/>
    <row r="40" s="12" customFormat="1" ht="16.5" customHeight="1" x14ac:dyDescent="0.15"/>
    <row r="41" s="12" customFormat="1" ht="16.5" customHeight="1" x14ac:dyDescent="0.15"/>
    <row r="42" s="12" customFormat="1" ht="16.5" customHeight="1" x14ac:dyDescent="0.15"/>
    <row r="43" s="12" customFormat="1" ht="16.5" customHeight="1" x14ac:dyDescent="0.15"/>
    <row r="44" s="12" customFormat="1" ht="16.5" customHeight="1" x14ac:dyDescent="0.15"/>
    <row r="45" s="12" customFormat="1" ht="16.5" customHeight="1" x14ac:dyDescent="0.15"/>
    <row r="46" s="12" customFormat="1" ht="16.5" customHeight="1" x14ac:dyDescent="0.15"/>
    <row r="47" s="12" customFormat="1" ht="16.5" customHeight="1" x14ac:dyDescent="0.15"/>
    <row r="48" s="12" customFormat="1" ht="16.5" customHeight="1" x14ac:dyDescent="0.15"/>
    <row r="49" spans="1:14" s="12" customFormat="1" ht="16.5" customHeight="1" x14ac:dyDescent="0.15"/>
    <row r="50" spans="1:14" s="12" customFormat="1" ht="16.5" customHeight="1" x14ac:dyDescent="0.15"/>
    <row r="51" spans="1:14" s="12" customFormat="1" ht="16.5" customHeight="1" x14ac:dyDescent="0.15"/>
    <row r="52" spans="1:14" s="12" customFormat="1" ht="16.5" customHeight="1" x14ac:dyDescent="0.15"/>
    <row r="53" spans="1:14" s="12" customFormat="1" ht="16.5" customHeight="1" x14ac:dyDescent="0.15"/>
    <row r="54" spans="1:14" s="12" customFormat="1" ht="16.5" customHeight="1" x14ac:dyDescent="0.15"/>
    <row r="55" spans="1:14" s="12" customFormat="1" ht="16.5" customHeight="1" x14ac:dyDescent="0.15"/>
    <row r="56" spans="1:14" s="12" customFormat="1" ht="16.5" customHeight="1" x14ac:dyDescent="0.15"/>
    <row r="57" spans="1:14" s="12" customFormat="1" ht="16.5" customHeight="1" x14ac:dyDescent="0.15"/>
    <row r="58" spans="1:14" s="12" customFormat="1" ht="16.5" customHeight="1" x14ac:dyDescent="0.15"/>
    <row r="59" spans="1:14" s="12" customFormat="1" ht="16.5" customHeight="1" x14ac:dyDescent="0.15"/>
    <row r="60" spans="1:14" s="12" customFormat="1" ht="16.5" customHeight="1" x14ac:dyDescent="0.15">
      <c r="A60" s="285" t="s">
        <v>221</v>
      </c>
      <c r="B60" s="285"/>
      <c r="C60" s="285"/>
      <c r="D60" s="285"/>
      <c r="E60" s="285"/>
      <c r="F60" s="285"/>
      <c r="G60" s="285"/>
      <c r="H60" s="285"/>
      <c r="I60" s="285"/>
      <c r="J60" s="285"/>
      <c r="K60" s="285"/>
      <c r="L60" s="285"/>
      <c r="M60" s="285"/>
      <c r="N60" s="285"/>
    </row>
    <row r="61" spans="1:14" ht="23.45" customHeight="1" x14ac:dyDescent="0.15">
      <c r="A61" s="350" t="s">
        <v>189</v>
      </c>
      <c r="B61" s="350"/>
      <c r="C61" s="350"/>
      <c r="D61" s="350"/>
      <c r="E61" s="350"/>
      <c r="F61" s="350"/>
      <c r="G61" s="350"/>
      <c r="H61" s="350"/>
      <c r="I61" s="350"/>
      <c r="J61" s="350"/>
      <c r="K61" s="350"/>
      <c r="L61" s="350"/>
      <c r="M61" s="350"/>
      <c r="N61" s="350"/>
    </row>
    <row r="62" spans="1:14" ht="23.45" customHeight="1" x14ac:dyDescent="0.15">
      <c r="A62" s="351" t="s">
        <v>192</v>
      </c>
      <c r="B62" s="351"/>
      <c r="C62" s="351"/>
      <c r="D62" s="351"/>
      <c r="E62" s="351"/>
      <c r="F62" s="351"/>
      <c r="G62" s="351"/>
      <c r="H62" s="351"/>
      <c r="I62" s="351"/>
      <c r="J62" s="351"/>
      <c r="K62" s="351"/>
      <c r="L62" s="351"/>
      <c r="M62" s="351"/>
      <c r="N62" s="351"/>
    </row>
    <row r="63" spans="1:14" ht="9" customHeight="1" x14ac:dyDescent="0.15">
      <c r="A63" s="181"/>
      <c r="B63" s="181"/>
      <c r="C63" s="181"/>
      <c r="D63" s="181"/>
      <c r="E63" s="181"/>
      <c r="F63" s="181"/>
      <c r="G63" s="181"/>
      <c r="H63" s="181"/>
      <c r="I63" s="181"/>
      <c r="J63" s="181"/>
      <c r="K63" s="181"/>
      <c r="L63" s="181"/>
      <c r="M63" s="181"/>
      <c r="N63" s="181"/>
    </row>
    <row r="64" spans="1:14" ht="23.45" customHeight="1" x14ac:dyDescent="0.15">
      <c r="A64" s="181"/>
      <c r="B64" s="181"/>
      <c r="C64" s="181"/>
      <c r="D64" s="181"/>
      <c r="E64" s="181"/>
      <c r="F64" s="181"/>
      <c r="G64" s="181"/>
      <c r="H64" s="181"/>
      <c r="I64" s="181"/>
      <c r="J64" s="181"/>
      <c r="K64" s="129"/>
      <c r="L64" s="181"/>
      <c r="M64" s="181"/>
      <c r="N64" s="25" t="s">
        <v>229</v>
      </c>
    </row>
    <row r="65" spans="1:14" s="12" customFormat="1" ht="22.5" customHeight="1" x14ac:dyDescent="0.15">
      <c r="A65" s="152" t="s">
        <v>17</v>
      </c>
      <c r="B65" s="151"/>
      <c r="C65" s="151"/>
      <c r="D65" s="151"/>
      <c r="E65" s="151"/>
      <c r="F65" s="151"/>
      <c r="G65" s="16"/>
      <c r="H65" s="16"/>
      <c r="I65" s="16"/>
      <c r="J65" s="16"/>
      <c r="K65" s="16"/>
      <c r="L65" s="16"/>
      <c r="M65" s="16"/>
      <c r="N65" s="16"/>
    </row>
    <row r="66" spans="1:14" s="12" customFormat="1" ht="16.5" customHeight="1" x14ac:dyDescent="0.15">
      <c r="A66" s="16"/>
      <c r="B66" s="16"/>
      <c r="C66" s="16"/>
      <c r="D66" s="15" t="s">
        <v>51</v>
      </c>
      <c r="E66" s="15"/>
      <c r="F66" s="15"/>
      <c r="G66" s="15"/>
      <c r="H66" s="15"/>
      <c r="I66" s="15"/>
      <c r="J66" s="15"/>
      <c r="K66" s="15"/>
      <c r="L66" s="15"/>
      <c r="M66" s="15"/>
      <c r="N66" s="16"/>
    </row>
    <row r="67" spans="1:14" s="12" customFormat="1" ht="16.5" customHeight="1" x14ac:dyDescent="0.15">
      <c r="A67" s="16"/>
      <c r="B67" s="16"/>
      <c r="C67" s="16"/>
      <c r="D67" s="15" t="s">
        <v>87</v>
      </c>
      <c r="E67" s="15"/>
      <c r="F67" s="15"/>
      <c r="G67" s="15"/>
      <c r="H67" s="15"/>
      <c r="I67" s="15"/>
      <c r="J67" s="15"/>
      <c r="K67" s="15"/>
      <c r="L67" s="15"/>
      <c r="M67" s="15"/>
      <c r="N67" s="16"/>
    </row>
    <row r="68" spans="1:14" s="12" customFormat="1" ht="16.5" customHeight="1" x14ac:dyDescent="0.15">
      <c r="A68" s="16"/>
      <c r="B68" s="16"/>
      <c r="C68" s="16"/>
      <c r="D68" s="15" t="s">
        <v>86</v>
      </c>
      <c r="E68" s="15"/>
      <c r="F68" s="15"/>
      <c r="G68" s="15"/>
      <c r="H68" s="15"/>
      <c r="I68" s="15"/>
      <c r="J68" s="15"/>
      <c r="K68" s="15"/>
      <c r="L68" s="15"/>
      <c r="M68" s="15"/>
      <c r="N68" s="16"/>
    </row>
    <row r="69" spans="1:14" s="12" customFormat="1" ht="16.5" customHeight="1" x14ac:dyDescent="0.15">
      <c r="A69" s="16"/>
      <c r="B69" s="16"/>
      <c r="C69" s="16"/>
      <c r="D69" s="16"/>
      <c r="E69" s="16"/>
      <c r="F69" s="16"/>
      <c r="G69" s="16"/>
      <c r="H69" s="16"/>
      <c r="I69" s="16"/>
      <c r="J69" s="16"/>
      <c r="K69" s="16"/>
      <c r="L69" s="16"/>
      <c r="M69" s="16"/>
      <c r="N69" s="16"/>
    </row>
    <row r="70" spans="1:14" s="12" customFormat="1" ht="27" customHeight="1" x14ac:dyDescent="0.15">
      <c r="A70" s="16"/>
      <c r="B70" s="16"/>
      <c r="C70" s="16"/>
      <c r="D70" s="127" t="s">
        <v>76</v>
      </c>
      <c r="E70" s="15"/>
      <c r="F70" s="15"/>
      <c r="G70" s="15"/>
      <c r="H70" s="128" t="s">
        <v>24</v>
      </c>
      <c r="I70" s="277" t="s">
        <v>49</v>
      </c>
      <c r="J70" s="278"/>
      <c r="K70" s="128" t="s">
        <v>25</v>
      </c>
      <c r="L70" s="277" t="s">
        <v>50</v>
      </c>
      <c r="M70" s="278"/>
      <c r="N70" s="16"/>
    </row>
    <row r="71" spans="1:14" s="12" customFormat="1" ht="16.5" customHeight="1" x14ac:dyDescent="0.15">
      <c r="A71" s="16"/>
      <c r="B71" s="16"/>
      <c r="C71" s="16"/>
      <c r="D71" s="15"/>
      <c r="E71" s="15"/>
      <c r="F71" s="15"/>
      <c r="G71" s="15"/>
      <c r="H71" s="15" t="s">
        <v>212</v>
      </c>
      <c r="I71" s="15"/>
      <c r="J71" s="15"/>
      <c r="K71" s="15"/>
      <c r="L71" s="15"/>
      <c r="M71" s="15"/>
      <c r="N71" s="16"/>
    </row>
    <row r="72" spans="1:14" s="12" customFormat="1" ht="8.25" customHeight="1" x14ac:dyDescent="0.15"/>
    <row r="73" spans="1:14" s="12" customFormat="1" ht="21.75" customHeight="1" x14ac:dyDescent="0.15">
      <c r="A73" s="152" t="s">
        <v>53</v>
      </c>
      <c r="B73" s="15"/>
      <c r="C73" s="15"/>
      <c r="D73" s="15"/>
      <c r="E73" s="15"/>
      <c r="F73" s="15"/>
      <c r="G73" s="15"/>
    </row>
    <row r="74" spans="1:14" s="12" customFormat="1" ht="33" customHeight="1" x14ac:dyDescent="0.2">
      <c r="B74" s="169" t="s">
        <v>104</v>
      </c>
      <c r="C74" s="170"/>
      <c r="D74" s="131"/>
      <c r="E74" s="15"/>
      <c r="F74" s="15"/>
      <c r="G74" s="15"/>
      <c r="H74" s="132"/>
      <c r="I74" s="15"/>
      <c r="J74" s="15"/>
      <c r="K74" s="15"/>
      <c r="L74" s="15"/>
      <c r="M74" s="15"/>
      <c r="N74" s="130" t="s">
        <v>57</v>
      </c>
    </row>
    <row r="75" spans="1:14" s="12" customFormat="1" ht="24" customHeight="1" x14ac:dyDescent="0.15">
      <c r="B75" s="15"/>
      <c r="C75" s="339" t="s">
        <v>52</v>
      </c>
      <c r="D75" s="340"/>
      <c r="E75" s="341"/>
      <c r="F75" s="321" t="s">
        <v>58</v>
      </c>
      <c r="G75" s="352"/>
      <c r="H75" s="352"/>
      <c r="I75" s="352"/>
      <c r="J75" s="352"/>
      <c r="K75" s="352"/>
      <c r="L75" s="322"/>
      <c r="M75" s="321" t="s">
        <v>27</v>
      </c>
      <c r="N75" s="322"/>
    </row>
    <row r="76" spans="1:14" s="12" customFormat="1" ht="24" customHeight="1" x14ac:dyDescent="0.15">
      <c r="B76" s="15"/>
      <c r="C76" s="313"/>
      <c r="D76" s="342"/>
      <c r="E76" s="343"/>
      <c r="F76" s="257" t="s">
        <v>28</v>
      </c>
      <c r="G76" s="258"/>
      <c r="H76" s="186" t="s">
        <v>29</v>
      </c>
      <c r="I76" s="186" t="s">
        <v>30</v>
      </c>
      <c r="J76" s="186" t="s">
        <v>31</v>
      </c>
      <c r="K76" s="186" t="s">
        <v>32</v>
      </c>
      <c r="L76" s="186" t="s">
        <v>33</v>
      </c>
      <c r="M76" s="325"/>
      <c r="N76" s="315"/>
    </row>
    <row r="77" spans="1:14" s="12" customFormat="1" ht="24" customHeight="1" x14ac:dyDescent="0.15">
      <c r="B77" s="15"/>
      <c r="C77" s="184">
        <v>1</v>
      </c>
      <c r="D77" s="184"/>
      <c r="E77" s="138" t="s">
        <v>34</v>
      </c>
      <c r="F77" s="139"/>
      <c r="G77" s="140">
        <v>10000</v>
      </c>
      <c r="H77" s="344">
        <v>43700</v>
      </c>
      <c r="I77" s="344">
        <v>20500</v>
      </c>
      <c r="J77" s="141">
        <f>G77+H77+I77</f>
        <v>74200</v>
      </c>
      <c r="K77" s="345">
        <v>8100</v>
      </c>
      <c r="L77" s="141">
        <f>J77+K77</f>
        <v>82300</v>
      </c>
      <c r="M77" s="279">
        <f t="shared" ref="M77:M89" si="0">J77*7+L77*5</f>
        <v>930900</v>
      </c>
      <c r="N77" s="280"/>
    </row>
    <row r="78" spans="1:14" s="12" customFormat="1" ht="24" customHeight="1" x14ac:dyDescent="0.15">
      <c r="B78" s="15"/>
      <c r="C78" s="186">
        <v>2</v>
      </c>
      <c r="D78" s="186"/>
      <c r="E78" s="143" t="s">
        <v>35</v>
      </c>
      <c r="F78" s="144"/>
      <c r="G78" s="145">
        <v>13000</v>
      </c>
      <c r="H78" s="344"/>
      <c r="I78" s="344"/>
      <c r="J78" s="146">
        <f>G78+H77+I77</f>
        <v>77200</v>
      </c>
      <c r="K78" s="346"/>
      <c r="L78" s="146">
        <f>J78+K77</f>
        <v>85300</v>
      </c>
      <c r="M78" s="319">
        <f t="shared" si="0"/>
        <v>966900</v>
      </c>
      <c r="N78" s="320"/>
    </row>
    <row r="79" spans="1:14" s="12" customFormat="1" ht="24" customHeight="1" x14ac:dyDescent="0.15">
      <c r="B79" s="15"/>
      <c r="C79" s="186">
        <v>3</v>
      </c>
      <c r="D79" s="186"/>
      <c r="E79" s="143" t="s">
        <v>36</v>
      </c>
      <c r="F79" s="144"/>
      <c r="G79" s="145">
        <v>16000</v>
      </c>
      <c r="H79" s="344"/>
      <c r="I79" s="344"/>
      <c r="J79" s="146">
        <f>G79+H77+I77</f>
        <v>80200</v>
      </c>
      <c r="K79" s="346"/>
      <c r="L79" s="146">
        <f>J79+K77</f>
        <v>88300</v>
      </c>
      <c r="M79" s="319">
        <f t="shared" si="0"/>
        <v>1002900</v>
      </c>
      <c r="N79" s="320"/>
    </row>
    <row r="80" spans="1:14" s="12" customFormat="1" ht="24" customHeight="1" x14ac:dyDescent="0.15">
      <c r="B80" s="15"/>
      <c r="C80" s="186">
        <v>4</v>
      </c>
      <c r="D80" s="186"/>
      <c r="E80" s="143" t="s">
        <v>0</v>
      </c>
      <c r="F80" s="144"/>
      <c r="G80" s="145">
        <v>19000</v>
      </c>
      <c r="H80" s="344"/>
      <c r="I80" s="344"/>
      <c r="J80" s="146">
        <f>G80+H77+I77</f>
        <v>83200</v>
      </c>
      <c r="K80" s="346"/>
      <c r="L80" s="146">
        <f>J80+K77</f>
        <v>91300</v>
      </c>
      <c r="M80" s="319">
        <f t="shared" si="0"/>
        <v>1038900</v>
      </c>
      <c r="N80" s="320"/>
    </row>
    <row r="81" spans="2:14" s="12" customFormat="1" ht="24" customHeight="1" x14ac:dyDescent="0.15">
      <c r="B81" s="15"/>
      <c r="C81" s="186">
        <v>5</v>
      </c>
      <c r="D81" s="186"/>
      <c r="E81" s="143" t="s">
        <v>1</v>
      </c>
      <c r="F81" s="144"/>
      <c r="G81" s="145">
        <v>22000</v>
      </c>
      <c r="H81" s="344"/>
      <c r="I81" s="344"/>
      <c r="J81" s="146">
        <f>G81+H77+I77</f>
        <v>86200</v>
      </c>
      <c r="K81" s="346"/>
      <c r="L81" s="146">
        <f>J81+K77</f>
        <v>94300</v>
      </c>
      <c r="M81" s="319">
        <f t="shared" si="0"/>
        <v>1074900</v>
      </c>
      <c r="N81" s="320"/>
    </row>
    <row r="82" spans="2:14" s="12" customFormat="1" ht="24" customHeight="1" x14ac:dyDescent="0.15">
      <c r="B82" s="15"/>
      <c r="C82" s="186">
        <v>6</v>
      </c>
      <c r="D82" s="186"/>
      <c r="E82" s="143" t="s">
        <v>2</v>
      </c>
      <c r="F82" s="144"/>
      <c r="G82" s="145">
        <v>25000</v>
      </c>
      <c r="H82" s="344"/>
      <c r="I82" s="344"/>
      <c r="J82" s="146">
        <f>G82+H77+I77</f>
        <v>89200</v>
      </c>
      <c r="K82" s="346"/>
      <c r="L82" s="146">
        <f>J82+K77</f>
        <v>97300</v>
      </c>
      <c r="M82" s="319">
        <f t="shared" si="0"/>
        <v>1110900</v>
      </c>
      <c r="N82" s="320"/>
    </row>
    <row r="83" spans="2:14" s="12" customFormat="1" ht="24" customHeight="1" x14ac:dyDescent="0.15">
      <c r="B83" s="15"/>
      <c r="C83" s="186">
        <v>7</v>
      </c>
      <c r="D83" s="186"/>
      <c r="E83" s="143" t="s">
        <v>3</v>
      </c>
      <c r="F83" s="144"/>
      <c r="G83" s="145">
        <v>30000</v>
      </c>
      <c r="H83" s="344"/>
      <c r="I83" s="344"/>
      <c r="J83" s="146">
        <f>G83+H77+I77</f>
        <v>94200</v>
      </c>
      <c r="K83" s="346"/>
      <c r="L83" s="146">
        <f>J83+K77</f>
        <v>102300</v>
      </c>
      <c r="M83" s="319">
        <f t="shared" si="0"/>
        <v>1170900</v>
      </c>
      <c r="N83" s="320"/>
    </row>
    <row r="84" spans="2:14" s="12" customFormat="1" ht="24" customHeight="1" x14ac:dyDescent="0.15">
      <c r="B84" s="15"/>
      <c r="C84" s="186">
        <v>8</v>
      </c>
      <c r="D84" s="186"/>
      <c r="E84" s="143" t="s">
        <v>4</v>
      </c>
      <c r="F84" s="144"/>
      <c r="G84" s="145">
        <v>35000</v>
      </c>
      <c r="H84" s="344"/>
      <c r="I84" s="344"/>
      <c r="J84" s="146">
        <f>G84+H77+I77</f>
        <v>99200</v>
      </c>
      <c r="K84" s="346"/>
      <c r="L84" s="146">
        <f>J84+K77</f>
        <v>107300</v>
      </c>
      <c r="M84" s="319">
        <f t="shared" si="0"/>
        <v>1230900</v>
      </c>
      <c r="N84" s="320"/>
    </row>
    <row r="85" spans="2:14" s="12" customFormat="1" ht="24" customHeight="1" x14ac:dyDescent="0.15">
      <c r="B85" s="15"/>
      <c r="C85" s="186">
        <v>9</v>
      </c>
      <c r="D85" s="186"/>
      <c r="E85" s="143" t="s">
        <v>5</v>
      </c>
      <c r="F85" s="144"/>
      <c r="G85" s="145">
        <v>40000</v>
      </c>
      <c r="H85" s="344"/>
      <c r="I85" s="344"/>
      <c r="J85" s="146">
        <f>G85+H77+I77</f>
        <v>104200</v>
      </c>
      <c r="K85" s="346"/>
      <c r="L85" s="146">
        <f>J85+K77</f>
        <v>112300</v>
      </c>
      <c r="M85" s="319">
        <f t="shared" si="0"/>
        <v>1290900</v>
      </c>
      <c r="N85" s="320"/>
    </row>
    <row r="86" spans="2:14" s="12" customFormat="1" ht="24" customHeight="1" x14ac:dyDescent="0.15">
      <c r="B86" s="15"/>
      <c r="C86" s="186">
        <v>10</v>
      </c>
      <c r="D86" s="186"/>
      <c r="E86" s="143" t="s">
        <v>6</v>
      </c>
      <c r="F86" s="144"/>
      <c r="G86" s="145">
        <v>45000</v>
      </c>
      <c r="H86" s="344"/>
      <c r="I86" s="344"/>
      <c r="J86" s="146">
        <f>G86+H77+I77</f>
        <v>109200</v>
      </c>
      <c r="K86" s="346"/>
      <c r="L86" s="146">
        <f>J86+K77</f>
        <v>117300</v>
      </c>
      <c r="M86" s="319">
        <f t="shared" si="0"/>
        <v>1350900</v>
      </c>
      <c r="N86" s="320"/>
    </row>
    <row r="87" spans="2:14" s="12" customFormat="1" ht="24" customHeight="1" x14ac:dyDescent="0.15">
      <c r="B87" s="15"/>
      <c r="C87" s="186">
        <v>11</v>
      </c>
      <c r="D87" s="186"/>
      <c r="E87" s="143" t="s">
        <v>7</v>
      </c>
      <c r="F87" s="144"/>
      <c r="G87" s="145">
        <v>50000</v>
      </c>
      <c r="H87" s="344"/>
      <c r="I87" s="344"/>
      <c r="J87" s="146">
        <f>G87+H77+I77</f>
        <v>114200</v>
      </c>
      <c r="K87" s="346"/>
      <c r="L87" s="146">
        <f>J87+K77</f>
        <v>122300</v>
      </c>
      <c r="M87" s="319">
        <f t="shared" si="0"/>
        <v>1410900</v>
      </c>
      <c r="N87" s="320"/>
    </row>
    <row r="88" spans="2:14" s="12" customFormat="1" ht="24" customHeight="1" x14ac:dyDescent="0.15">
      <c r="B88" s="15"/>
      <c r="C88" s="186">
        <v>12</v>
      </c>
      <c r="D88" s="186"/>
      <c r="E88" s="143" t="s">
        <v>37</v>
      </c>
      <c r="F88" s="144"/>
      <c r="G88" s="145">
        <v>57000</v>
      </c>
      <c r="H88" s="344"/>
      <c r="I88" s="344"/>
      <c r="J88" s="146">
        <f>G88+H77+I77</f>
        <v>121200</v>
      </c>
      <c r="K88" s="346"/>
      <c r="L88" s="146">
        <f>J88+K77</f>
        <v>129300</v>
      </c>
      <c r="M88" s="319">
        <f t="shared" si="0"/>
        <v>1494900</v>
      </c>
      <c r="N88" s="320"/>
    </row>
    <row r="89" spans="2:14" s="12" customFormat="1" ht="24" customHeight="1" x14ac:dyDescent="0.15">
      <c r="B89" s="15"/>
      <c r="C89" s="186">
        <v>13</v>
      </c>
      <c r="D89" s="186"/>
      <c r="E89" s="143" t="s">
        <v>55</v>
      </c>
      <c r="F89" s="144"/>
      <c r="G89" s="145">
        <v>58400</v>
      </c>
      <c r="H89" s="344"/>
      <c r="I89" s="344"/>
      <c r="J89" s="146">
        <f>G89+H77+I77</f>
        <v>122600</v>
      </c>
      <c r="K89" s="347"/>
      <c r="L89" s="146">
        <f>J89+K77</f>
        <v>130700</v>
      </c>
      <c r="M89" s="319">
        <f t="shared" si="0"/>
        <v>1511700</v>
      </c>
      <c r="N89" s="320"/>
    </row>
    <row r="90" spans="2:14" s="12" customFormat="1" ht="17.25" customHeight="1" x14ac:dyDescent="0.15">
      <c r="B90" s="21"/>
      <c r="C90" s="21"/>
      <c r="D90" s="21"/>
      <c r="G90" s="7"/>
      <c r="H90" s="22"/>
      <c r="I90" s="22"/>
      <c r="J90" s="7"/>
      <c r="K90" s="22"/>
      <c r="L90" s="7"/>
      <c r="M90" s="8"/>
      <c r="N90" s="8"/>
    </row>
    <row r="91" spans="2:14" s="12" customFormat="1" ht="22.5" customHeight="1" x14ac:dyDescent="0.15">
      <c r="B91" s="169" t="s">
        <v>89</v>
      </c>
      <c r="C91" s="131"/>
      <c r="D91" s="131"/>
      <c r="E91" s="130"/>
      <c r="F91" s="130"/>
      <c r="G91" s="15"/>
      <c r="H91" s="15"/>
      <c r="I91" s="15"/>
      <c r="J91" s="15"/>
      <c r="K91" s="15"/>
      <c r="L91" s="15"/>
      <c r="M91" s="15"/>
      <c r="N91" s="15"/>
    </row>
    <row r="92" spans="2:14" s="12" customFormat="1" ht="24" customHeight="1" x14ac:dyDescent="0.15">
      <c r="C92" s="339" t="s">
        <v>52</v>
      </c>
      <c r="D92" s="340"/>
      <c r="E92" s="341"/>
      <c r="F92" s="257" t="s">
        <v>58</v>
      </c>
      <c r="G92" s="302"/>
      <c r="H92" s="302"/>
      <c r="I92" s="302"/>
      <c r="J92" s="302"/>
      <c r="K92" s="302"/>
      <c r="L92" s="258"/>
      <c r="M92" s="321" t="s">
        <v>27</v>
      </c>
      <c r="N92" s="322"/>
    </row>
    <row r="93" spans="2:14" s="12" customFormat="1" ht="24" customHeight="1" x14ac:dyDescent="0.15">
      <c r="C93" s="313"/>
      <c r="D93" s="342"/>
      <c r="E93" s="343"/>
      <c r="F93" s="325" t="s">
        <v>28</v>
      </c>
      <c r="G93" s="315"/>
      <c r="H93" s="185" t="s">
        <v>29</v>
      </c>
      <c r="I93" s="185" t="s">
        <v>30</v>
      </c>
      <c r="J93" s="185" t="s">
        <v>31</v>
      </c>
      <c r="K93" s="185" t="s">
        <v>32</v>
      </c>
      <c r="L93" s="185" t="s">
        <v>33</v>
      </c>
      <c r="M93" s="325"/>
      <c r="N93" s="315"/>
    </row>
    <row r="94" spans="2:14" s="12" customFormat="1" ht="24" customHeight="1" x14ac:dyDescent="0.15">
      <c r="C94" s="184">
        <v>1</v>
      </c>
      <c r="D94" s="184"/>
      <c r="E94" s="138" t="s">
        <v>40</v>
      </c>
      <c r="F94" s="139"/>
      <c r="G94" s="189" t="s">
        <v>112</v>
      </c>
      <c r="H94" s="141"/>
      <c r="I94" s="141"/>
      <c r="J94" s="141">
        <v>142400</v>
      </c>
      <c r="K94" s="141"/>
      <c r="L94" s="141">
        <f>J94+$K$99</f>
        <v>158600</v>
      </c>
      <c r="M94" s="279">
        <f>J94*7+L94*5</f>
        <v>1789800</v>
      </c>
      <c r="N94" s="280"/>
    </row>
    <row r="95" spans="2:14" s="12" customFormat="1" ht="24" customHeight="1" x14ac:dyDescent="0.15">
      <c r="C95" s="186">
        <v>2</v>
      </c>
      <c r="D95" s="186"/>
      <c r="E95" s="143" t="s">
        <v>41</v>
      </c>
      <c r="F95" s="144"/>
      <c r="G95" s="145">
        <v>26000</v>
      </c>
      <c r="H95" s="149"/>
      <c r="I95" s="149"/>
      <c r="J95" s="146">
        <f>G95+$H$99+$I$99</f>
        <v>154400</v>
      </c>
      <c r="K95" s="149"/>
      <c r="L95" s="141">
        <f t="shared" ref="L95:L106" si="1">J95+$K$99</f>
        <v>170600</v>
      </c>
      <c r="M95" s="319">
        <f t="shared" ref="M95:M106" si="2">J95*7+L95*5</f>
        <v>1933800</v>
      </c>
      <c r="N95" s="320"/>
    </row>
    <row r="96" spans="2:14" s="12" customFormat="1" ht="24" customHeight="1" x14ac:dyDescent="0.15">
      <c r="C96" s="186">
        <v>3</v>
      </c>
      <c r="D96" s="186"/>
      <c r="E96" s="143" t="s">
        <v>42</v>
      </c>
      <c r="F96" s="144"/>
      <c r="G96" s="145">
        <v>32000</v>
      </c>
      <c r="H96" s="149"/>
      <c r="I96" s="149"/>
      <c r="J96" s="146">
        <f>G96+$H$99+$I$99</f>
        <v>160400</v>
      </c>
      <c r="K96" s="149"/>
      <c r="L96" s="141">
        <f t="shared" si="1"/>
        <v>176600</v>
      </c>
      <c r="M96" s="319">
        <f t="shared" si="2"/>
        <v>2005800</v>
      </c>
      <c r="N96" s="320"/>
    </row>
    <row r="97" spans="1:14" s="12" customFormat="1" ht="24" customHeight="1" x14ac:dyDescent="0.15">
      <c r="C97" s="186">
        <v>4</v>
      </c>
      <c r="D97" s="186"/>
      <c r="E97" s="143" t="s">
        <v>8</v>
      </c>
      <c r="F97" s="144"/>
      <c r="G97" s="145">
        <v>38000</v>
      </c>
      <c r="H97" s="149"/>
      <c r="I97" s="149"/>
      <c r="J97" s="146">
        <f t="shared" ref="J97:J106" si="3">G97+$H$99+$I$99</f>
        <v>166400</v>
      </c>
      <c r="K97" s="149"/>
      <c r="L97" s="141">
        <f t="shared" si="1"/>
        <v>182600</v>
      </c>
      <c r="M97" s="319">
        <f t="shared" si="2"/>
        <v>2077800</v>
      </c>
      <c r="N97" s="320"/>
    </row>
    <row r="98" spans="1:14" s="12" customFormat="1" ht="24" customHeight="1" x14ac:dyDescent="0.15">
      <c r="C98" s="186">
        <v>5</v>
      </c>
      <c r="D98" s="186"/>
      <c r="E98" s="143" t="s">
        <v>9</v>
      </c>
      <c r="F98" s="144"/>
      <c r="G98" s="145">
        <v>44000</v>
      </c>
      <c r="H98" s="149"/>
      <c r="I98" s="149"/>
      <c r="J98" s="146">
        <f t="shared" si="3"/>
        <v>172400</v>
      </c>
      <c r="K98" s="149"/>
      <c r="L98" s="141">
        <f t="shared" si="1"/>
        <v>188600</v>
      </c>
      <c r="M98" s="319">
        <f t="shared" si="2"/>
        <v>2149800</v>
      </c>
      <c r="N98" s="320"/>
    </row>
    <row r="99" spans="1:14" s="12" customFormat="1" ht="24" customHeight="1" x14ac:dyDescent="0.15">
      <c r="C99" s="186">
        <v>6</v>
      </c>
      <c r="D99" s="186"/>
      <c r="E99" s="143" t="s">
        <v>10</v>
      </c>
      <c r="F99" s="144"/>
      <c r="G99" s="145">
        <v>50000</v>
      </c>
      <c r="H99" s="149">
        <v>87400</v>
      </c>
      <c r="I99" s="149">
        <v>41000</v>
      </c>
      <c r="J99" s="146">
        <f t="shared" si="3"/>
        <v>178400</v>
      </c>
      <c r="K99" s="149">
        <v>16200</v>
      </c>
      <c r="L99" s="141">
        <f t="shared" si="1"/>
        <v>194600</v>
      </c>
      <c r="M99" s="319">
        <f t="shared" si="2"/>
        <v>2221800</v>
      </c>
      <c r="N99" s="320"/>
    </row>
    <row r="100" spans="1:14" s="12" customFormat="1" ht="24" customHeight="1" x14ac:dyDescent="0.15">
      <c r="C100" s="186">
        <v>7</v>
      </c>
      <c r="D100" s="186"/>
      <c r="E100" s="143" t="s">
        <v>11</v>
      </c>
      <c r="F100" s="144"/>
      <c r="G100" s="145">
        <v>60000</v>
      </c>
      <c r="H100" s="149"/>
      <c r="I100" s="149"/>
      <c r="J100" s="146">
        <f t="shared" si="3"/>
        <v>188400</v>
      </c>
      <c r="K100" s="149"/>
      <c r="L100" s="141">
        <f t="shared" si="1"/>
        <v>204600</v>
      </c>
      <c r="M100" s="319">
        <f t="shared" si="2"/>
        <v>2341800</v>
      </c>
      <c r="N100" s="320"/>
    </row>
    <row r="101" spans="1:14" s="12" customFormat="1" ht="24" customHeight="1" x14ac:dyDescent="0.15">
      <c r="C101" s="186">
        <v>8</v>
      </c>
      <c r="D101" s="186"/>
      <c r="E101" s="143" t="s">
        <v>12</v>
      </c>
      <c r="F101" s="144"/>
      <c r="G101" s="145">
        <v>70000</v>
      </c>
      <c r="H101" s="149" t="s">
        <v>225</v>
      </c>
      <c r="I101" s="149" t="s">
        <v>102</v>
      </c>
      <c r="J101" s="146">
        <f t="shared" si="3"/>
        <v>198400</v>
      </c>
      <c r="K101" s="149" t="s">
        <v>226</v>
      </c>
      <c r="L101" s="141">
        <f t="shared" si="1"/>
        <v>214600</v>
      </c>
      <c r="M101" s="319">
        <f t="shared" si="2"/>
        <v>2461800</v>
      </c>
      <c r="N101" s="320"/>
    </row>
    <row r="102" spans="1:14" s="12" customFormat="1" ht="24" customHeight="1" x14ac:dyDescent="0.15">
      <c r="C102" s="186">
        <v>9</v>
      </c>
      <c r="D102" s="186"/>
      <c r="E102" s="143" t="s">
        <v>14</v>
      </c>
      <c r="F102" s="144"/>
      <c r="G102" s="145">
        <v>80000</v>
      </c>
      <c r="H102" s="190" t="s">
        <v>101</v>
      </c>
      <c r="I102" s="190" t="s">
        <v>101</v>
      </c>
      <c r="J102" s="146">
        <f t="shared" si="3"/>
        <v>208400</v>
      </c>
      <c r="K102" s="190" t="s">
        <v>101</v>
      </c>
      <c r="L102" s="141">
        <f t="shared" si="1"/>
        <v>224600</v>
      </c>
      <c r="M102" s="319">
        <f t="shared" si="2"/>
        <v>2581800</v>
      </c>
      <c r="N102" s="320"/>
    </row>
    <row r="103" spans="1:14" s="12" customFormat="1" ht="24" customHeight="1" x14ac:dyDescent="0.15">
      <c r="C103" s="186">
        <v>10</v>
      </c>
      <c r="D103" s="186"/>
      <c r="E103" s="143" t="s">
        <v>15</v>
      </c>
      <c r="F103" s="144"/>
      <c r="G103" s="145">
        <v>90000</v>
      </c>
      <c r="H103" s="149"/>
      <c r="I103" s="149"/>
      <c r="J103" s="146">
        <f t="shared" si="3"/>
        <v>218400</v>
      </c>
      <c r="K103" s="149"/>
      <c r="L103" s="141">
        <f t="shared" si="1"/>
        <v>234600</v>
      </c>
      <c r="M103" s="319">
        <f t="shared" si="2"/>
        <v>2701800</v>
      </c>
      <c r="N103" s="320"/>
    </row>
    <row r="104" spans="1:14" s="12" customFormat="1" ht="24" customHeight="1" x14ac:dyDescent="0.15">
      <c r="C104" s="186">
        <v>11</v>
      </c>
      <c r="D104" s="186"/>
      <c r="E104" s="143" t="s">
        <v>16</v>
      </c>
      <c r="F104" s="144"/>
      <c r="G104" s="145">
        <v>100000</v>
      </c>
      <c r="H104" s="149"/>
      <c r="I104" s="149"/>
      <c r="J104" s="146">
        <f t="shared" si="3"/>
        <v>228400</v>
      </c>
      <c r="K104" s="149"/>
      <c r="L104" s="141">
        <f t="shared" si="1"/>
        <v>244600</v>
      </c>
      <c r="M104" s="319">
        <f t="shared" si="2"/>
        <v>2821800</v>
      </c>
      <c r="N104" s="320"/>
    </row>
    <row r="105" spans="1:14" s="12" customFormat="1" ht="24" customHeight="1" x14ac:dyDescent="0.15">
      <c r="C105" s="186">
        <v>12</v>
      </c>
      <c r="D105" s="186"/>
      <c r="E105" s="143" t="s">
        <v>98</v>
      </c>
      <c r="F105" s="144"/>
      <c r="G105" s="145">
        <v>114000</v>
      </c>
      <c r="H105" s="149"/>
      <c r="I105" s="149"/>
      <c r="J105" s="146">
        <f t="shared" si="3"/>
        <v>242400</v>
      </c>
      <c r="K105" s="149"/>
      <c r="L105" s="141">
        <f t="shared" si="1"/>
        <v>258600</v>
      </c>
      <c r="M105" s="319">
        <f t="shared" si="2"/>
        <v>2989800</v>
      </c>
      <c r="N105" s="320"/>
    </row>
    <row r="106" spans="1:14" s="12" customFormat="1" ht="24" customHeight="1" x14ac:dyDescent="0.15">
      <c r="C106" s="186">
        <v>13</v>
      </c>
      <c r="D106" s="186"/>
      <c r="E106" s="143" t="s">
        <v>99</v>
      </c>
      <c r="F106" s="144"/>
      <c r="G106" s="145">
        <v>116800</v>
      </c>
      <c r="H106" s="150"/>
      <c r="I106" s="150"/>
      <c r="J106" s="146">
        <f t="shared" si="3"/>
        <v>245200</v>
      </c>
      <c r="K106" s="150"/>
      <c r="L106" s="146">
        <f t="shared" si="1"/>
        <v>261400</v>
      </c>
      <c r="M106" s="319">
        <f t="shared" si="2"/>
        <v>3023400</v>
      </c>
      <c r="N106" s="320"/>
    </row>
    <row r="107" spans="1:14" s="12" customFormat="1" ht="12" customHeight="1" x14ac:dyDescent="0.15">
      <c r="A107" s="348"/>
      <c r="B107" s="348"/>
      <c r="C107" s="348"/>
      <c r="D107" s="348"/>
      <c r="E107" s="348"/>
      <c r="F107" s="348"/>
      <c r="G107" s="348"/>
      <c r="H107" s="348"/>
      <c r="I107" s="348"/>
      <c r="J107" s="348"/>
      <c r="K107" s="348"/>
      <c r="L107" s="348"/>
      <c r="M107" s="348"/>
      <c r="N107" s="348"/>
    </row>
    <row r="108" spans="1:14" s="12" customFormat="1" ht="14.25" customHeight="1" x14ac:dyDescent="0.2">
      <c r="A108" s="349" t="s">
        <v>220</v>
      </c>
      <c r="B108" s="349"/>
      <c r="C108" s="349"/>
      <c r="D108" s="349"/>
      <c r="E108" s="349"/>
      <c r="F108" s="349"/>
      <c r="G108" s="349"/>
      <c r="H108" s="349"/>
      <c r="I108" s="349"/>
      <c r="J108" s="349"/>
      <c r="K108" s="349"/>
      <c r="L108" s="349"/>
      <c r="M108" s="349"/>
      <c r="N108" s="349"/>
    </row>
    <row r="109" spans="1:14" s="12" customFormat="1" ht="16.5" customHeight="1" x14ac:dyDescent="0.15">
      <c r="B109" s="30"/>
      <c r="C109" s="131"/>
      <c r="D109" s="15" t="s">
        <v>211</v>
      </c>
      <c r="E109" s="15"/>
      <c r="F109" s="15"/>
      <c r="G109" s="15"/>
      <c r="H109" s="15"/>
      <c r="I109" s="15"/>
      <c r="J109" s="15"/>
      <c r="K109" s="15"/>
      <c r="L109" s="15"/>
      <c r="M109" s="15"/>
      <c r="N109" s="15"/>
    </row>
    <row r="110" spans="1:14" s="12" customFormat="1" ht="16.5" customHeight="1" x14ac:dyDescent="0.15">
      <c r="B110" s="30"/>
      <c r="C110" s="131"/>
      <c r="D110" s="15" t="s">
        <v>114</v>
      </c>
      <c r="E110" s="15"/>
      <c r="F110" s="15"/>
      <c r="G110" s="15"/>
      <c r="H110" s="15"/>
      <c r="I110" s="15"/>
      <c r="J110" s="15"/>
      <c r="K110" s="15"/>
      <c r="L110" s="15"/>
      <c r="M110" s="15"/>
      <c r="N110" s="15"/>
    </row>
    <row r="111" spans="1:14" s="12" customFormat="1" ht="16.5" customHeight="1" x14ac:dyDescent="0.15">
      <c r="B111" s="30"/>
      <c r="C111" s="131"/>
      <c r="D111" s="15" t="s">
        <v>115</v>
      </c>
      <c r="E111" s="15"/>
      <c r="F111" s="15"/>
      <c r="G111" s="15"/>
      <c r="H111" s="15"/>
      <c r="I111" s="15"/>
      <c r="J111" s="15"/>
      <c r="K111" s="15"/>
      <c r="L111" s="15"/>
      <c r="M111" s="15"/>
      <c r="N111" s="15"/>
    </row>
    <row r="112" spans="1:14" s="12" customFormat="1" ht="16.5" customHeight="1" x14ac:dyDescent="0.15">
      <c r="B112" s="30"/>
      <c r="C112" s="131"/>
      <c r="D112" s="15"/>
      <c r="E112" s="15"/>
      <c r="F112" s="15"/>
      <c r="G112" s="15"/>
      <c r="H112" s="15"/>
      <c r="I112" s="15"/>
      <c r="J112" s="15"/>
      <c r="K112" s="15"/>
      <c r="L112" s="15"/>
      <c r="M112" s="15"/>
      <c r="N112" s="15"/>
    </row>
    <row r="113" spans="1:14" s="12" customFormat="1" ht="22.5" customHeight="1" x14ac:dyDescent="0.15">
      <c r="B113" s="169" t="s">
        <v>59</v>
      </c>
      <c r="C113" s="131"/>
      <c r="D113" s="131"/>
      <c r="E113" s="15"/>
      <c r="F113" s="15"/>
      <c r="G113" s="15"/>
      <c r="H113" s="15"/>
      <c r="I113" s="15"/>
      <c r="J113" s="15"/>
      <c r="K113" s="15"/>
      <c r="L113" s="15"/>
      <c r="M113" s="15"/>
      <c r="N113" s="15"/>
    </row>
    <row r="114" spans="1:14" s="12" customFormat="1" ht="16.5" customHeight="1" x14ac:dyDescent="0.15">
      <c r="A114" s="20"/>
      <c r="B114" s="32"/>
      <c r="C114" s="153"/>
      <c r="D114" s="154" t="s">
        <v>18</v>
      </c>
      <c r="E114" s="15"/>
      <c r="F114" s="15"/>
      <c r="G114" s="15"/>
      <c r="H114" s="15"/>
      <c r="I114" s="15"/>
      <c r="J114" s="15"/>
      <c r="K114" s="15"/>
      <c r="L114" s="15"/>
      <c r="M114" s="15"/>
      <c r="N114" s="15"/>
    </row>
    <row r="115" spans="1:14" s="12" customFormat="1" ht="16.5" customHeight="1" x14ac:dyDescent="0.15">
      <c r="A115" s="20"/>
      <c r="B115" s="32"/>
      <c r="C115" s="153"/>
      <c r="D115" s="154"/>
      <c r="E115" s="15"/>
      <c r="F115" s="15"/>
      <c r="G115" s="15"/>
      <c r="H115" s="15"/>
      <c r="I115" s="15"/>
      <c r="J115" s="15"/>
      <c r="K115" s="15"/>
      <c r="L115" s="15"/>
      <c r="M115" s="15"/>
      <c r="N115" s="15"/>
    </row>
    <row r="116" spans="1:14" s="12" customFormat="1" ht="16.5" customHeight="1" x14ac:dyDescent="0.15">
      <c r="A116" s="20"/>
      <c r="B116" s="32"/>
      <c r="C116" s="153"/>
      <c r="D116" s="154"/>
      <c r="E116" s="15"/>
      <c r="F116" s="15"/>
      <c r="G116" s="15"/>
      <c r="H116" s="15"/>
      <c r="I116" s="15"/>
      <c r="J116" s="15"/>
      <c r="K116" s="15"/>
      <c r="L116" s="15"/>
      <c r="M116" s="15"/>
      <c r="N116" s="15"/>
    </row>
    <row r="117" spans="1:14" s="12" customFormat="1" ht="27" customHeight="1" x14ac:dyDescent="0.15">
      <c r="B117" s="169" t="s">
        <v>60</v>
      </c>
      <c r="C117" s="131"/>
      <c r="D117" s="131"/>
      <c r="E117" s="130"/>
      <c r="F117" s="130"/>
      <c r="G117" s="15"/>
      <c r="H117" s="15"/>
      <c r="I117" s="15"/>
      <c r="J117" s="15"/>
      <c r="K117" s="15"/>
      <c r="L117" s="15"/>
      <c r="M117" s="15"/>
      <c r="N117" s="15"/>
    </row>
    <row r="118" spans="1:14" s="12" customFormat="1" ht="24" customHeight="1" x14ac:dyDescent="0.15">
      <c r="C118" s="339" t="s">
        <v>52</v>
      </c>
      <c r="D118" s="340"/>
      <c r="E118" s="341"/>
      <c r="F118" s="257" t="s">
        <v>26</v>
      </c>
      <c r="G118" s="302"/>
      <c r="H118" s="302"/>
      <c r="I118" s="302"/>
      <c r="J118" s="302"/>
      <c r="K118" s="302"/>
      <c r="L118" s="258"/>
      <c r="M118" s="321" t="s">
        <v>27</v>
      </c>
      <c r="N118" s="322"/>
    </row>
    <row r="119" spans="1:14" s="12" customFormat="1" ht="24" customHeight="1" x14ac:dyDescent="0.15">
      <c r="C119" s="313"/>
      <c r="D119" s="342"/>
      <c r="E119" s="343"/>
      <c r="F119" s="325" t="s">
        <v>28</v>
      </c>
      <c r="G119" s="315"/>
      <c r="H119" s="185" t="s">
        <v>29</v>
      </c>
      <c r="I119" s="185" t="s">
        <v>30</v>
      </c>
      <c r="J119" s="185" t="s">
        <v>31</v>
      </c>
      <c r="K119" s="185" t="s">
        <v>32</v>
      </c>
      <c r="L119" s="185" t="s">
        <v>33</v>
      </c>
      <c r="M119" s="325"/>
      <c r="N119" s="315"/>
    </row>
    <row r="120" spans="1:14" s="12" customFormat="1" ht="24" customHeight="1" x14ac:dyDescent="0.15">
      <c r="C120" s="185">
        <v>1</v>
      </c>
      <c r="D120" s="185"/>
      <c r="E120" s="143" t="s">
        <v>34</v>
      </c>
      <c r="F120" s="144"/>
      <c r="G120" s="145">
        <v>10000</v>
      </c>
      <c r="H120" s="345">
        <v>43700</v>
      </c>
      <c r="I120" s="345">
        <v>41000</v>
      </c>
      <c r="J120" s="146">
        <f>G120+H120+I120</f>
        <v>94700</v>
      </c>
      <c r="K120" s="345">
        <v>8100</v>
      </c>
      <c r="L120" s="146">
        <f>J120+K120</f>
        <v>102800</v>
      </c>
      <c r="M120" s="319">
        <f t="shared" ref="M120:M132" si="4">J120*7+L120*5</f>
        <v>1176900</v>
      </c>
      <c r="N120" s="320"/>
    </row>
    <row r="121" spans="1:14" s="12" customFormat="1" ht="24" customHeight="1" x14ac:dyDescent="0.15">
      <c r="C121" s="186">
        <v>2</v>
      </c>
      <c r="D121" s="186"/>
      <c r="E121" s="143" t="s">
        <v>35</v>
      </c>
      <c r="F121" s="144"/>
      <c r="G121" s="145">
        <v>13000</v>
      </c>
      <c r="H121" s="346"/>
      <c r="I121" s="346"/>
      <c r="J121" s="146">
        <f>G121+H120+I120</f>
        <v>97700</v>
      </c>
      <c r="K121" s="346"/>
      <c r="L121" s="146">
        <f>J121+K120</f>
        <v>105800</v>
      </c>
      <c r="M121" s="319">
        <f t="shared" si="4"/>
        <v>1212900</v>
      </c>
      <c r="N121" s="320"/>
    </row>
    <row r="122" spans="1:14" s="12" customFormat="1" ht="24" customHeight="1" x14ac:dyDescent="0.15">
      <c r="C122" s="186">
        <v>3</v>
      </c>
      <c r="D122" s="186"/>
      <c r="E122" s="143" t="s">
        <v>36</v>
      </c>
      <c r="F122" s="144"/>
      <c r="G122" s="145">
        <v>16000</v>
      </c>
      <c r="H122" s="346"/>
      <c r="I122" s="346"/>
      <c r="J122" s="146">
        <f>G122+H120+I120</f>
        <v>100700</v>
      </c>
      <c r="K122" s="346"/>
      <c r="L122" s="146">
        <f>J122+K120</f>
        <v>108800</v>
      </c>
      <c r="M122" s="319">
        <f t="shared" si="4"/>
        <v>1248900</v>
      </c>
      <c r="N122" s="320"/>
    </row>
    <row r="123" spans="1:14" s="12" customFormat="1" ht="24" customHeight="1" x14ac:dyDescent="0.15">
      <c r="C123" s="186">
        <v>4</v>
      </c>
      <c r="D123" s="186"/>
      <c r="E123" s="143" t="s">
        <v>0</v>
      </c>
      <c r="F123" s="144"/>
      <c r="G123" s="145">
        <v>19000</v>
      </c>
      <c r="H123" s="346"/>
      <c r="I123" s="346"/>
      <c r="J123" s="146">
        <f>G123+H120+I120</f>
        <v>103700</v>
      </c>
      <c r="K123" s="346"/>
      <c r="L123" s="146">
        <f>J123+K120</f>
        <v>111800</v>
      </c>
      <c r="M123" s="319">
        <f t="shared" si="4"/>
        <v>1284900</v>
      </c>
      <c r="N123" s="320"/>
    </row>
    <row r="124" spans="1:14" s="12" customFormat="1" ht="24" customHeight="1" x14ac:dyDescent="0.15">
      <c r="C124" s="186">
        <v>5</v>
      </c>
      <c r="D124" s="186"/>
      <c r="E124" s="143" t="s">
        <v>1</v>
      </c>
      <c r="F124" s="144"/>
      <c r="G124" s="145">
        <v>22000</v>
      </c>
      <c r="H124" s="346"/>
      <c r="I124" s="346"/>
      <c r="J124" s="146">
        <f>G124+H120+I120</f>
        <v>106700</v>
      </c>
      <c r="K124" s="346"/>
      <c r="L124" s="146">
        <f>J124+K120</f>
        <v>114800</v>
      </c>
      <c r="M124" s="319">
        <f t="shared" si="4"/>
        <v>1320900</v>
      </c>
      <c r="N124" s="320"/>
    </row>
    <row r="125" spans="1:14" s="12" customFormat="1" ht="24" customHeight="1" x14ac:dyDescent="0.15">
      <c r="C125" s="186">
        <v>6</v>
      </c>
      <c r="D125" s="186"/>
      <c r="E125" s="143" t="s">
        <v>2</v>
      </c>
      <c r="F125" s="144"/>
      <c r="G125" s="145">
        <v>25000</v>
      </c>
      <c r="H125" s="346"/>
      <c r="I125" s="346"/>
      <c r="J125" s="146">
        <f>G125+H120+I120</f>
        <v>109700</v>
      </c>
      <c r="K125" s="346"/>
      <c r="L125" s="146">
        <f>J125+K120</f>
        <v>117800</v>
      </c>
      <c r="M125" s="319">
        <f t="shared" si="4"/>
        <v>1356900</v>
      </c>
      <c r="N125" s="320"/>
    </row>
    <row r="126" spans="1:14" s="12" customFormat="1" ht="24" customHeight="1" x14ac:dyDescent="0.15">
      <c r="C126" s="186">
        <v>7</v>
      </c>
      <c r="D126" s="186"/>
      <c r="E126" s="143" t="s">
        <v>3</v>
      </c>
      <c r="F126" s="144"/>
      <c r="G126" s="145">
        <v>30000</v>
      </c>
      <c r="H126" s="346"/>
      <c r="I126" s="346"/>
      <c r="J126" s="146">
        <f>G126+H120+I120</f>
        <v>114700</v>
      </c>
      <c r="K126" s="346"/>
      <c r="L126" s="146">
        <f>J126+K120</f>
        <v>122800</v>
      </c>
      <c r="M126" s="319">
        <f t="shared" si="4"/>
        <v>1416900</v>
      </c>
      <c r="N126" s="320"/>
    </row>
    <row r="127" spans="1:14" s="12" customFormat="1" ht="24" customHeight="1" x14ac:dyDescent="0.15">
      <c r="C127" s="186">
        <v>8</v>
      </c>
      <c r="D127" s="186"/>
      <c r="E127" s="143" t="s">
        <v>4</v>
      </c>
      <c r="F127" s="144"/>
      <c r="G127" s="145">
        <v>35000</v>
      </c>
      <c r="H127" s="346"/>
      <c r="I127" s="346"/>
      <c r="J127" s="146">
        <f>G127+H120+I120</f>
        <v>119700</v>
      </c>
      <c r="K127" s="346"/>
      <c r="L127" s="146">
        <f>J127+K120</f>
        <v>127800</v>
      </c>
      <c r="M127" s="319">
        <f t="shared" si="4"/>
        <v>1476900</v>
      </c>
      <c r="N127" s="320"/>
    </row>
    <row r="128" spans="1:14" s="12" customFormat="1" ht="24" customHeight="1" x14ac:dyDescent="0.15">
      <c r="C128" s="186">
        <v>9</v>
      </c>
      <c r="D128" s="186"/>
      <c r="E128" s="143" t="s">
        <v>5</v>
      </c>
      <c r="F128" s="144"/>
      <c r="G128" s="145">
        <v>40000</v>
      </c>
      <c r="H128" s="346"/>
      <c r="I128" s="346"/>
      <c r="J128" s="146">
        <f>G128+H120+I120</f>
        <v>124700</v>
      </c>
      <c r="K128" s="346"/>
      <c r="L128" s="146">
        <f>J128+K120</f>
        <v>132800</v>
      </c>
      <c r="M128" s="319">
        <f t="shared" si="4"/>
        <v>1536900</v>
      </c>
      <c r="N128" s="320"/>
    </row>
    <row r="129" spans="1:14" s="12" customFormat="1" ht="24" customHeight="1" x14ac:dyDescent="0.15">
      <c r="C129" s="186">
        <v>10</v>
      </c>
      <c r="D129" s="186"/>
      <c r="E129" s="143" t="s">
        <v>6</v>
      </c>
      <c r="F129" s="144"/>
      <c r="G129" s="145">
        <v>45000</v>
      </c>
      <c r="H129" s="346"/>
      <c r="I129" s="346"/>
      <c r="J129" s="146">
        <f>G129+H120+I120</f>
        <v>129700</v>
      </c>
      <c r="K129" s="346"/>
      <c r="L129" s="146">
        <f>J129+K120</f>
        <v>137800</v>
      </c>
      <c r="M129" s="319">
        <f t="shared" si="4"/>
        <v>1596900</v>
      </c>
      <c r="N129" s="320"/>
    </row>
    <row r="130" spans="1:14" s="12" customFormat="1" ht="24" customHeight="1" x14ac:dyDescent="0.15">
      <c r="C130" s="186">
        <v>11</v>
      </c>
      <c r="D130" s="155"/>
      <c r="E130" s="143" t="s">
        <v>7</v>
      </c>
      <c r="F130" s="144"/>
      <c r="G130" s="145">
        <v>50000</v>
      </c>
      <c r="H130" s="346"/>
      <c r="I130" s="346"/>
      <c r="J130" s="146">
        <f>G130+H120+I120</f>
        <v>134700</v>
      </c>
      <c r="K130" s="346"/>
      <c r="L130" s="146">
        <f>J130+K120</f>
        <v>142800</v>
      </c>
      <c r="M130" s="319">
        <f t="shared" si="4"/>
        <v>1656900</v>
      </c>
      <c r="N130" s="320"/>
    </row>
    <row r="131" spans="1:14" s="12" customFormat="1" ht="24" customHeight="1" x14ac:dyDescent="0.15">
      <c r="C131" s="186">
        <v>12</v>
      </c>
      <c r="D131" s="155"/>
      <c r="E131" s="143" t="s">
        <v>37</v>
      </c>
      <c r="F131" s="144"/>
      <c r="G131" s="145">
        <v>57000</v>
      </c>
      <c r="H131" s="346"/>
      <c r="I131" s="346"/>
      <c r="J131" s="146">
        <f>G131+H120+I120</f>
        <v>141700</v>
      </c>
      <c r="K131" s="346"/>
      <c r="L131" s="146">
        <f>J131+K120</f>
        <v>149800</v>
      </c>
      <c r="M131" s="319">
        <f t="shared" si="4"/>
        <v>1740900</v>
      </c>
      <c r="N131" s="320"/>
    </row>
    <row r="132" spans="1:14" s="12" customFormat="1" ht="24" customHeight="1" x14ac:dyDescent="0.15">
      <c r="C132" s="186">
        <v>13</v>
      </c>
      <c r="D132" s="155"/>
      <c r="E132" s="143" t="s">
        <v>55</v>
      </c>
      <c r="F132" s="144"/>
      <c r="G132" s="145">
        <v>58400</v>
      </c>
      <c r="H132" s="347"/>
      <c r="I132" s="347"/>
      <c r="J132" s="146">
        <f>G132+H120+I120</f>
        <v>143100</v>
      </c>
      <c r="K132" s="347"/>
      <c r="L132" s="146">
        <f>J132+K120</f>
        <v>151200</v>
      </c>
      <c r="M132" s="319">
        <f t="shared" si="4"/>
        <v>1757700</v>
      </c>
      <c r="N132" s="320"/>
    </row>
    <row r="133" spans="1:14" s="12" customFormat="1" ht="22.5" customHeight="1" x14ac:dyDescent="0.15">
      <c r="C133" s="163"/>
      <c r="D133" s="164"/>
      <c r="E133" s="165"/>
      <c r="F133" s="165"/>
      <c r="G133" s="166"/>
      <c r="H133" s="167"/>
      <c r="I133" s="168"/>
      <c r="J133" s="166"/>
      <c r="K133" s="167"/>
      <c r="L133" s="166"/>
      <c r="M133" s="167"/>
      <c r="N133" s="167"/>
    </row>
    <row r="134" spans="1:14" s="12" customFormat="1" ht="16.5" customHeight="1" x14ac:dyDescent="0.15"/>
    <row r="135" spans="1:14" s="12" customFormat="1" ht="22.5" customHeight="1" x14ac:dyDescent="0.15">
      <c r="A135" s="152" t="s">
        <v>54</v>
      </c>
      <c r="B135" s="15"/>
      <c r="C135" s="15"/>
      <c r="D135" s="15"/>
      <c r="E135" s="15"/>
      <c r="F135" s="15"/>
      <c r="G135" s="15"/>
      <c r="H135" s="15"/>
      <c r="I135" s="15"/>
      <c r="J135" s="15"/>
    </row>
    <row r="136" spans="1:14" s="12" customFormat="1" ht="22.5" customHeight="1" x14ac:dyDescent="0.15">
      <c r="A136" s="29"/>
      <c r="B136" s="15"/>
      <c r="C136" s="14" t="s">
        <v>209</v>
      </c>
      <c r="D136" s="14"/>
      <c r="E136" s="15"/>
      <c r="F136" s="15"/>
      <c r="G136" s="15"/>
      <c r="H136" s="15"/>
      <c r="I136" s="15"/>
      <c r="J136" s="15"/>
      <c r="K136" s="15"/>
      <c r="L136" s="15"/>
      <c r="M136" s="15"/>
      <c r="N136" s="15"/>
    </row>
    <row r="137" spans="1:14" s="12" customFormat="1" ht="16.5" customHeight="1" x14ac:dyDescent="0.15">
      <c r="A137" s="14"/>
      <c r="B137" s="15"/>
      <c r="C137" s="15"/>
      <c r="D137" s="15"/>
      <c r="E137" s="15"/>
      <c r="F137" s="15"/>
      <c r="G137" s="15"/>
      <c r="H137" s="15"/>
      <c r="I137" s="15"/>
      <c r="J137" s="15"/>
      <c r="K137" s="15"/>
      <c r="L137" s="15"/>
      <c r="M137" s="15"/>
      <c r="N137" s="15"/>
    </row>
    <row r="138" spans="1:14" s="12" customFormat="1" ht="27.75" customHeight="1" x14ac:dyDescent="0.15">
      <c r="B138" s="169" t="s">
        <v>110</v>
      </c>
      <c r="C138" s="131"/>
      <c r="D138" s="131"/>
      <c r="E138" s="15"/>
      <c r="F138" s="15"/>
      <c r="G138" s="15"/>
      <c r="H138" s="15"/>
      <c r="I138" s="15"/>
      <c r="J138" s="15"/>
      <c r="K138" s="15"/>
      <c r="L138" s="15"/>
      <c r="M138" s="15"/>
      <c r="N138" s="15"/>
    </row>
    <row r="139" spans="1:14" s="12" customFormat="1" ht="24" customHeight="1" x14ac:dyDescent="0.15">
      <c r="C139" s="339" t="s">
        <v>52</v>
      </c>
      <c r="D139" s="340"/>
      <c r="E139" s="341"/>
      <c r="F139" s="257" t="s">
        <v>26</v>
      </c>
      <c r="G139" s="302"/>
      <c r="H139" s="302"/>
      <c r="I139" s="302"/>
      <c r="J139" s="302"/>
      <c r="K139" s="302"/>
      <c r="L139" s="258"/>
      <c r="M139" s="321" t="s">
        <v>27</v>
      </c>
      <c r="N139" s="322"/>
    </row>
    <row r="140" spans="1:14" s="12" customFormat="1" ht="24" customHeight="1" x14ac:dyDescent="0.15">
      <c r="C140" s="313"/>
      <c r="D140" s="342"/>
      <c r="E140" s="343"/>
      <c r="F140" s="325" t="s">
        <v>28</v>
      </c>
      <c r="G140" s="315"/>
      <c r="H140" s="185" t="s">
        <v>29</v>
      </c>
      <c r="I140" s="185" t="s">
        <v>30</v>
      </c>
      <c r="J140" s="185" t="s">
        <v>31</v>
      </c>
      <c r="K140" s="185" t="s">
        <v>32</v>
      </c>
      <c r="L140" s="185" t="s">
        <v>33</v>
      </c>
      <c r="M140" s="325"/>
      <c r="N140" s="315"/>
    </row>
    <row r="141" spans="1:14" s="12" customFormat="1" ht="24" customHeight="1" x14ac:dyDescent="0.15">
      <c r="C141" s="184">
        <v>1</v>
      </c>
      <c r="D141" s="184"/>
      <c r="E141" s="138" t="s">
        <v>34</v>
      </c>
      <c r="F141" s="139"/>
      <c r="G141" s="140">
        <v>10000</v>
      </c>
      <c r="H141" s="344">
        <v>43700</v>
      </c>
      <c r="I141" s="344">
        <v>20500</v>
      </c>
      <c r="J141" s="141">
        <f>G141+H141+I141</f>
        <v>74200</v>
      </c>
      <c r="K141" s="345">
        <v>8100</v>
      </c>
      <c r="L141" s="141">
        <f>J141+K141</f>
        <v>82300</v>
      </c>
      <c r="M141" s="279">
        <f t="shared" ref="M141:M149" si="5">J141*7+L141*5</f>
        <v>930900</v>
      </c>
      <c r="N141" s="280"/>
    </row>
    <row r="142" spans="1:14" s="12" customFormat="1" ht="24" customHeight="1" x14ac:dyDescent="0.15">
      <c r="C142" s="186">
        <v>2</v>
      </c>
      <c r="D142" s="186"/>
      <c r="E142" s="143" t="s">
        <v>35</v>
      </c>
      <c r="F142" s="144"/>
      <c r="G142" s="145">
        <v>13000</v>
      </c>
      <c r="H142" s="344"/>
      <c r="I142" s="344"/>
      <c r="J142" s="146">
        <f>G142+H141+I141</f>
        <v>77200</v>
      </c>
      <c r="K142" s="346"/>
      <c r="L142" s="146">
        <f>J142+K141</f>
        <v>85300</v>
      </c>
      <c r="M142" s="319">
        <f t="shared" si="5"/>
        <v>966900</v>
      </c>
      <c r="N142" s="320"/>
    </row>
    <row r="143" spans="1:14" s="12" customFormat="1" ht="24" customHeight="1" x14ac:dyDescent="0.15">
      <c r="C143" s="186">
        <v>3</v>
      </c>
      <c r="D143" s="186"/>
      <c r="E143" s="143" t="s">
        <v>36</v>
      </c>
      <c r="F143" s="144"/>
      <c r="G143" s="145">
        <v>16000</v>
      </c>
      <c r="H143" s="344"/>
      <c r="I143" s="344"/>
      <c r="J143" s="146">
        <f>G143+H141+I141</f>
        <v>80200</v>
      </c>
      <c r="K143" s="346"/>
      <c r="L143" s="146">
        <f>J143+K141</f>
        <v>88300</v>
      </c>
      <c r="M143" s="319">
        <f t="shared" si="5"/>
        <v>1002900</v>
      </c>
      <c r="N143" s="320"/>
    </row>
    <row r="144" spans="1:14" s="12" customFormat="1" ht="24" customHeight="1" x14ac:dyDescent="0.15">
      <c r="C144" s="186">
        <v>4</v>
      </c>
      <c r="D144" s="186"/>
      <c r="E144" s="143" t="s">
        <v>0</v>
      </c>
      <c r="F144" s="144"/>
      <c r="G144" s="145">
        <v>19000</v>
      </c>
      <c r="H144" s="344"/>
      <c r="I144" s="344"/>
      <c r="J144" s="146">
        <f>G144+H141+I141</f>
        <v>83200</v>
      </c>
      <c r="K144" s="346"/>
      <c r="L144" s="146">
        <f>J144+K141</f>
        <v>91300</v>
      </c>
      <c r="M144" s="319">
        <f t="shared" si="5"/>
        <v>1038900</v>
      </c>
      <c r="N144" s="320"/>
    </row>
    <row r="145" spans="1:15" s="12" customFormat="1" ht="24" customHeight="1" x14ac:dyDescent="0.15">
      <c r="C145" s="186">
        <v>5</v>
      </c>
      <c r="D145" s="186"/>
      <c r="E145" s="143" t="s">
        <v>1</v>
      </c>
      <c r="F145" s="144"/>
      <c r="G145" s="145">
        <v>22000</v>
      </c>
      <c r="H145" s="344"/>
      <c r="I145" s="344"/>
      <c r="J145" s="146">
        <f>G145+H141+I141</f>
        <v>86200</v>
      </c>
      <c r="K145" s="346"/>
      <c r="L145" s="146">
        <f>J145+K141</f>
        <v>94300</v>
      </c>
      <c r="M145" s="319">
        <f t="shared" si="5"/>
        <v>1074900</v>
      </c>
      <c r="N145" s="320"/>
    </row>
    <row r="146" spans="1:15" s="12" customFormat="1" ht="24" customHeight="1" x14ac:dyDescent="0.15">
      <c r="C146" s="186">
        <v>6</v>
      </c>
      <c r="D146" s="186"/>
      <c r="E146" s="143" t="s">
        <v>2</v>
      </c>
      <c r="F146" s="144"/>
      <c r="G146" s="145">
        <v>25000</v>
      </c>
      <c r="H146" s="344"/>
      <c r="I146" s="344"/>
      <c r="J146" s="146">
        <f>G146+H141+I141</f>
        <v>89200</v>
      </c>
      <c r="K146" s="346"/>
      <c r="L146" s="146">
        <f>J146+K141</f>
        <v>97300</v>
      </c>
      <c r="M146" s="319">
        <f t="shared" si="5"/>
        <v>1110900</v>
      </c>
      <c r="N146" s="320"/>
    </row>
    <row r="147" spans="1:15" s="12" customFormat="1" ht="24" customHeight="1" x14ac:dyDescent="0.15">
      <c r="C147" s="186">
        <v>7</v>
      </c>
      <c r="D147" s="186"/>
      <c r="E147" s="143" t="s">
        <v>3</v>
      </c>
      <c r="F147" s="144"/>
      <c r="G147" s="145">
        <v>30000</v>
      </c>
      <c r="H147" s="344"/>
      <c r="I147" s="344"/>
      <c r="J147" s="146">
        <f>G147+H141+I141</f>
        <v>94200</v>
      </c>
      <c r="K147" s="346"/>
      <c r="L147" s="146">
        <f>J147+K141</f>
        <v>102300</v>
      </c>
      <c r="M147" s="319">
        <f t="shared" si="5"/>
        <v>1170900</v>
      </c>
      <c r="N147" s="320"/>
    </row>
    <row r="148" spans="1:15" s="12" customFormat="1" ht="24" customHeight="1" x14ac:dyDescent="0.15">
      <c r="C148" s="186">
        <v>8</v>
      </c>
      <c r="D148" s="186"/>
      <c r="E148" s="143" t="s">
        <v>4</v>
      </c>
      <c r="F148" s="144"/>
      <c r="G148" s="145">
        <v>35000</v>
      </c>
      <c r="H148" s="344"/>
      <c r="I148" s="344"/>
      <c r="J148" s="146">
        <f>G148+H141+I141</f>
        <v>99200</v>
      </c>
      <c r="K148" s="346"/>
      <c r="L148" s="146">
        <f>J148+K141</f>
        <v>107300</v>
      </c>
      <c r="M148" s="319">
        <f t="shared" si="5"/>
        <v>1230900</v>
      </c>
      <c r="N148" s="320"/>
    </row>
    <row r="149" spans="1:15" s="12" customFormat="1" ht="24" customHeight="1" x14ac:dyDescent="0.15">
      <c r="C149" s="186">
        <v>9</v>
      </c>
      <c r="D149" s="186"/>
      <c r="E149" s="143" t="s">
        <v>56</v>
      </c>
      <c r="F149" s="144"/>
      <c r="G149" s="145">
        <v>37300</v>
      </c>
      <c r="H149" s="344"/>
      <c r="I149" s="344"/>
      <c r="J149" s="146">
        <f>G149+H141+I141</f>
        <v>101500</v>
      </c>
      <c r="K149" s="347"/>
      <c r="L149" s="146">
        <f>J149+K141</f>
        <v>109600</v>
      </c>
      <c r="M149" s="319">
        <f t="shared" si="5"/>
        <v>1258500</v>
      </c>
      <c r="N149" s="320"/>
    </row>
    <row r="150" spans="1:15" s="12" customFormat="1" ht="16.5" customHeight="1" x14ac:dyDescent="0.15"/>
    <row r="151" spans="1:15" s="12" customFormat="1" ht="30" customHeight="1" x14ac:dyDescent="0.15">
      <c r="A151" s="15"/>
      <c r="B151" s="169" t="s">
        <v>109</v>
      </c>
      <c r="C151" s="131"/>
      <c r="D151" s="131"/>
      <c r="E151" s="130"/>
      <c r="F151" s="130"/>
      <c r="G151" s="15"/>
      <c r="H151" s="15"/>
      <c r="I151" s="15"/>
      <c r="J151" s="15"/>
      <c r="K151" s="15"/>
      <c r="L151" s="15"/>
      <c r="M151" s="15"/>
      <c r="N151" s="15"/>
    </row>
    <row r="152" spans="1:15" s="12" customFormat="1" ht="16.5" customHeight="1" x14ac:dyDescent="0.15">
      <c r="A152" s="15"/>
      <c r="B152" s="15"/>
      <c r="C152" s="15"/>
      <c r="D152" s="154" t="s">
        <v>213</v>
      </c>
      <c r="E152" s="15"/>
      <c r="F152" s="15"/>
      <c r="G152" s="15"/>
      <c r="H152" s="15"/>
      <c r="I152" s="15"/>
      <c r="J152" s="15"/>
      <c r="K152" s="15"/>
      <c r="L152" s="15"/>
      <c r="M152" s="15"/>
      <c r="N152" s="15"/>
    </row>
    <row r="153" spans="1:15" s="12" customFormat="1" ht="16.5" customHeight="1" x14ac:dyDescent="0.15">
      <c r="A153" s="15"/>
      <c r="B153" s="131"/>
      <c r="C153" s="131"/>
      <c r="D153" s="153" t="s">
        <v>214</v>
      </c>
      <c r="E153" s="15"/>
      <c r="F153" s="15"/>
      <c r="G153" s="15"/>
      <c r="H153" s="15"/>
      <c r="I153" s="15"/>
      <c r="J153" s="15"/>
      <c r="K153" s="15"/>
      <c r="L153" s="15"/>
      <c r="M153" s="15"/>
      <c r="N153" s="15"/>
    </row>
    <row r="154" spans="1:15" s="12" customFormat="1" ht="16.5" customHeight="1" x14ac:dyDescent="0.15">
      <c r="A154" s="15"/>
      <c r="B154" s="131"/>
      <c r="C154" s="131"/>
      <c r="D154" s="15" t="s">
        <v>215</v>
      </c>
      <c r="E154" s="15"/>
      <c r="F154" s="15"/>
      <c r="G154" s="15"/>
      <c r="H154" s="15"/>
      <c r="I154" s="15"/>
      <c r="J154" s="15"/>
      <c r="K154" s="15"/>
      <c r="L154" s="15"/>
      <c r="M154" s="15"/>
      <c r="N154" s="15"/>
    </row>
    <row r="155" spans="1:15" s="12" customFormat="1" ht="16.5" customHeight="1" x14ac:dyDescent="0.15">
      <c r="A155" s="15"/>
      <c r="B155" s="131"/>
      <c r="C155" s="131"/>
      <c r="D155" s="15" t="s">
        <v>216</v>
      </c>
      <c r="E155" s="15"/>
      <c r="F155" s="15"/>
      <c r="G155" s="15"/>
      <c r="H155" s="15"/>
      <c r="I155" s="15"/>
      <c r="J155" s="15"/>
      <c r="K155" s="15"/>
      <c r="L155" s="15"/>
      <c r="M155" s="15"/>
      <c r="N155" s="15"/>
    </row>
    <row r="156" spans="1:15" s="12" customFormat="1" ht="25.5" customHeight="1" x14ac:dyDescent="0.15">
      <c r="A156" s="285" t="s">
        <v>222</v>
      </c>
      <c r="B156" s="285"/>
      <c r="C156" s="285"/>
      <c r="D156" s="285"/>
      <c r="E156" s="285"/>
      <c r="F156" s="285"/>
      <c r="G156" s="285"/>
      <c r="H156" s="285"/>
      <c r="I156" s="285"/>
      <c r="J156" s="285"/>
      <c r="K156" s="285"/>
      <c r="L156" s="285"/>
      <c r="M156" s="285"/>
      <c r="N156" s="285"/>
      <c r="O156" s="285"/>
    </row>
    <row r="157" spans="1:15" s="12" customFormat="1" ht="16.5" customHeight="1" x14ac:dyDescent="0.15">
      <c r="A157" s="15"/>
      <c r="B157" s="169" t="s">
        <v>108</v>
      </c>
      <c r="C157" s="131"/>
      <c r="D157" s="131"/>
      <c r="E157" s="15"/>
      <c r="F157" s="15"/>
      <c r="G157" s="15"/>
      <c r="H157" s="15"/>
      <c r="I157" s="15"/>
      <c r="J157" s="15"/>
      <c r="K157" s="15"/>
      <c r="L157" s="15"/>
      <c r="M157" s="15"/>
      <c r="N157" s="15"/>
    </row>
    <row r="158" spans="1:15" s="12" customFormat="1" ht="24.75" customHeight="1" x14ac:dyDescent="0.15">
      <c r="A158" s="15"/>
      <c r="B158" s="131"/>
      <c r="C158" s="131"/>
      <c r="D158" s="131"/>
      <c r="E158" s="153" t="s">
        <v>111</v>
      </c>
      <c r="F158" s="153"/>
      <c r="G158" s="15"/>
      <c r="H158" s="15"/>
      <c r="I158" s="15"/>
      <c r="J158" s="15"/>
      <c r="K158" s="15"/>
      <c r="L158" s="15"/>
      <c r="M158" s="15"/>
      <c r="N158" s="15"/>
    </row>
    <row r="159" spans="1:15" s="12" customFormat="1" ht="23.25" customHeight="1" x14ac:dyDescent="0.15">
      <c r="A159" s="15"/>
      <c r="B159" s="131"/>
      <c r="C159" s="339" t="s">
        <v>52</v>
      </c>
      <c r="D159" s="340"/>
      <c r="E159" s="341"/>
      <c r="F159" s="257" t="s">
        <v>58</v>
      </c>
      <c r="G159" s="302"/>
      <c r="H159" s="302"/>
      <c r="I159" s="302"/>
      <c r="J159" s="302"/>
      <c r="K159" s="302"/>
      <c r="L159" s="258"/>
      <c r="M159" s="321" t="s">
        <v>27</v>
      </c>
      <c r="N159" s="322"/>
    </row>
    <row r="160" spans="1:15" s="12" customFormat="1" ht="24" customHeight="1" x14ac:dyDescent="0.15">
      <c r="A160" s="15"/>
      <c r="B160" s="131"/>
      <c r="C160" s="313"/>
      <c r="D160" s="342"/>
      <c r="E160" s="343"/>
      <c r="F160" s="325" t="s">
        <v>28</v>
      </c>
      <c r="G160" s="315"/>
      <c r="H160" s="185" t="s">
        <v>29</v>
      </c>
      <c r="I160" s="185" t="s">
        <v>30</v>
      </c>
      <c r="J160" s="185" t="s">
        <v>31</v>
      </c>
      <c r="K160" s="185" t="s">
        <v>32</v>
      </c>
      <c r="L160" s="185" t="s">
        <v>33</v>
      </c>
      <c r="M160" s="325"/>
      <c r="N160" s="315"/>
    </row>
    <row r="161" spans="1:14" s="12" customFormat="1" ht="24" customHeight="1" x14ac:dyDescent="0.15">
      <c r="A161" s="15"/>
      <c r="B161" s="131"/>
      <c r="C161" s="184">
        <v>1</v>
      </c>
      <c r="D161" s="184"/>
      <c r="E161" s="138" t="s">
        <v>40</v>
      </c>
      <c r="F161" s="139"/>
      <c r="G161" s="189" t="s">
        <v>112</v>
      </c>
      <c r="H161" s="141"/>
      <c r="I161" s="141"/>
      <c r="J161" s="141">
        <v>142400</v>
      </c>
      <c r="K161" s="141"/>
      <c r="L161" s="141">
        <f t="shared" ref="L161:L169" si="6">J161+$K$99</f>
        <v>158600</v>
      </c>
      <c r="M161" s="279">
        <f>J161*7+L161*5</f>
        <v>1789800</v>
      </c>
      <c r="N161" s="280"/>
    </row>
    <row r="162" spans="1:14" s="12" customFormat="1" ht="24" customHeight="1" x14ac:dyDescent="0.15">
      <c r="A162" s="15"/>
      <c r="B162" s="131"/>
      <c r="C162" s="186">
        <v>2</v>
      </c>
      <c r="D162" s="186"/>
      <c r="E162" s="143" t="s">
        <v>41</v>
      </c>
      <c r="F162" s="144"/>
      <c r="G162" s="145">
        <v>26000</v>
      </c>
      <c r="H162" s="149"/>
      <c r="I162" s="149"/>
      <c r="J162" s="146">
        <f>G162+$H$99+$I$99</f>
        <v>154400</v>
      </c>
      <c r="K162" s="149"/>
      <c r="L162" s="141">
        <f t="shared" si="6"/>
        <v>170600</v>
      </c>
      <c r="M162" s="319">
        <f t="shared" ref="M162:M169" si="7">J162*7+L162*5</f>
        <v>1933800</v>
      </c>
      <c r="N162" s="320"/>
    </row>
    <row r="163" spans="1:14" s="12" customFormat="1" ht="24" customHeight="1" x14ac:dyDescent="0.15">
      <c r="A163" s="15"/>
      <c r="B163" s="131"/>
      <c r="C163" s="186">
        <v>3</v>
      </c>
      <c r="D163" s="186"/>
      <c r="E163" s="143" t="s">
        <v>42</v>
      </c>
      <c r="F163" s="144"/>
      <c r="G163" s="145">
        <v>32000</v>
      </c>
      <c r="H163" s="149"/>
      <c r="I163" s="149"/>
      <c r="J163" s="146">
        <f>G163+$H$99+$I$99</f>
        <v>160400</v>
      </c>
      <c r="K163" s="149"/>
      <c r="L163" s="141">
        <f t="shared" si="6"/>
        <v>176600</v>
      </c>
      <c r="M163" s="319">
        <f t="shared" si="7"/>
        <v>2005800</v>
      </c>
      <c r="N163" s="320"/>
    </row>
    <row r="164" spans="1:14" s="12" customFormat="1" ht="24" customHeight="1" x14ac:dyDescent="0.15">
      <c r="A164" s="15"/>
      <c r="B164" s="131"/>
      <c r="C164" s="186">
        <v>4</v>
      </c>
      <c r="D164" s="186"/>
      <c r="E164" s="143" t="s">
        <v>8</v>
      </c>
      <c r="F164" s="144"/>
      <c r="G164" s="145">
        <v>38000</v>
      </c>
      <c r="H164" s="149">
        <v>87400</v>
      </c>
      <c r="I164" s="149">
        <v>41000</v>
      </c>
      <c r="J164" s="146">
        <f t="shared" ref="J164:J169" si="8">G164+$H$99+$I$99</f>
        <v>166400</v>
      </c>
      <c r="K164" s="149">
        <v>16200</v>
      </c>
      <c r="L164" s="141">
        <f t="shared" si="6"/>
        <v>182600</v>
      </c>
      <c r="M164" s="319">
        <f t="shared" si="7"/>
        <v>2077800</v>
      </c>
      <c r="N164" s="320"/>
    </row>
    <row r="165" spans="1:14" s="12" customFormat="1" ht="24" customHeight="1" x14ac:dyDescent="0.15">
      <c r="A165" s="15"/>
      <c r="B165" s="131"/>
      <c r="C165" s="186">
        <v>5</v>
      </c>
      <c r="D165" s="186"/>
      <c r="E165" s="143" t="s">
        <v>9</v>
      </c>
      <c r="F165" s="144"/>
      <c r="G165" s="145">
        <v>44000</v>
      </c>
      <c r="H165" s="149"/>
      <c r="I165" s="149"/>
      <c r="J165" s="146">
        <f t="shared" si="8"/>
        <v>172400</v>
      </c>
      <c r="K165" s="149"/>
      <c r="L165" s="141">
        <f t="shared" si="6"/>
        <v>188600</v>
      </c>
      <c r="M165" s="319">
        <f t="shared" si="7"/>
        <v>2149800</v>
      </c>
      <c r="N165" s="320"/>
    </row>
    <row r="166" spans="1:14" s="12" customFormat="1" ht="24" customHeight="1" x14ac:dyDescent="0.15">
      <c r="A166" s="15"/>
      <c r="B166" s="131"/>
      <c r="C166" s="186">
        <v>6</v>
      </c>
      <c r="D166" s="186"/>
      <c r="E166" s="143" t="s">
        <v>10</v>
      </c>
      <c r="F166" s="144"/>
      <c r="G166" s="145">
        <v>50000</v>
      </c>
      <c r="H166" s="149" t="s">
        <v>225</v>
      </c>
      <c r="I166" s="149" t="s">
        <v>102</v>
      </c>
      <c r="J166" s="146">
        <f>G166+$H$99+$I$99</f>
        <v>178400</v>
      </c>
      <c r="K166" s="149" t="s">
        <v>226</v>
      </c>
      <c r="L166" s="141">
        <f t="shared" si="6"/>
        <v>194600</v>
      </c>
      <c r="M166" s="319">
        <f>J166*7+L166*5</f>
        <v>2221800</v>
      </c>
      <c r="N166" s="320"/>
    </row>
    <row r="167" spans="1:14" s="12" customFormat="1" ht="24" customHeight="1" x14ac:dyDescent="0.15">
      <c r="A167" s="15"/>
      <c r="B167" s="131"/>
      <c r="C167" s="186">
        <v>7</v>
      </c>
      <c r="D167" s="186"/>
      <c r="E167" s="143" t="s">
        <v>11</v>
      </c>
      <c r="F167" s="144"/>
      <c r="G167" s="145">
        <v>60000</v>
      </c>
      <c r="H167" s="190" t="s">
        <v>101</v>
      </c>
      <c r="I167" s="190" t="s">
        <v>101</v>
      </c>
      <c r="J167" s="146">
        <f t="shared" si="8"/>
        <v>188400</v>
      </c>
      <c r="K167" s="190" t="s">
        <v>101</v>
      </c>
      <c r="L167" s="141">
        <f>J167+$K$99</f>
        <v>204600</v>
      </c>
      <c r="M167" s="319">
        <f t="shared" si="7"/>
        <v>2341800</v>
      </c>
      <c r="N167" s="320"/>
    </row>
    <row r="168" spans="1:14" s="12" customFormat="1" ht="24" customHeight="1" x14ac:dyDescent="0.15">
      <c r="A168" s="15"/>
      <c r="B168" s="131"/>
      <c r="C168" s="186">
        <v>8</v>
      </c>
      <c r="D168" s="186"/>
      <c r="E168" s="143" t="s">
        <v>12</v>
      </c>
      <c r="F168" s="144"/>
      <c r="G168" s="145">
        <v>70000</v>
      </c>
      <c r="H168" s="156"/>
      <c r="I168" s="156"/>
      <c r="J168" s="146">
        <f t="shared" si="8"/>
        <v>198400</v>
      </c>
      <c r="K168" s="156"/>
      <c r="L168" s="141">
        <f t="shared" si="6"/>
        <v>214600</v>
      </c>
      <c r="M168" s="319">
        <f t="shared" si="7"/>
        <v>2461800</v>
      </c>
      <c r="N168" s="320"/>
    </row>
    <row r="169" spans="1:14" s="12" customFormat="1" ht="24" customHeight="1" x14ac:dyDescent="0.15">
      <c r="A169" s="15"/>
      <c r="B169" s="131"/>
      <c r="C169" s="186">
        <v>9</v>
      </c>
      <c r="D169" s="186"/>
      <c r="E169" s="143" t="s">
        <v>105</v>
      </c>
      <c r="F169" s="144"/>
      <c r="G169" s="145">
        <v>74600</v>
      </c>
      <c r="H169" s="157"/>
      <c r="I169" s="157"/>
      <c r="J169" s="146">
        <f t="shared" si="8"/>
        <v>203000</v>
      </c>
      <c r="K169" s="157"/>
      <c r="L169" s="146">
        <f t="shared" si="6"/>
        <v>219200</v>
      </c>
      <c r="M169" s="319">
        <f t="shared" si="7"/>
        <v>2517000</v>
      </c>
      <c r="N169" s="320"/>
    </row>
    <row r="170" spans="1:14" s="16" customFormat="1" ht="19.5" customHeight="1" x14ac:dyDescent="0.15">
      <c r="A170" s="15"/>
      <c r="B170" s="131"/>
      <c r="C170" s="131"/>
      <c r="D170" s="131"/>
      <c r="E170" s="15"/>
      <c r="F170" s="15"/>
      <c r="G170" s="15" t="s">
        <v>210</v>
      </c>
      <c r="H170" s="15"/>
      <c r="I170" s="15"/>
      <c r="J170" s="15"/>
      <c r="K170" s="15"/>
      <c r="L170" s="15"/>
      <c r="M170" s="15"/>
      <c r="N170" s="15"/>
    </row>
    <row r="171" spans="1:14" s="16" customFormat="1" ht="19.5" customHeight="1" x14ac:dyDescent="0.15">
      <c r="A171" s="15"/>
      <c r="B171" s="131"/>
      <c r="C171" s="131"/>
      <c r="D171" s="131"/>
      <c r="E171" s="15"/>
      <c r="F171" s="15"/>
      <c r="G171" s="15"/>
      <c r="H171" s="15"/>
      <c r="I171" s="15"/>
      <c r="J171" s="15"/>
      <c r="K171" s="15"/>
      <c r="L171" s="15"/>
      <c r="M171" s="15"/>
      <c r="N171" s="15"/>
    </row>
    <row r="172" spans="1:14" s="16" customFormat="1" ht="19.5" customHeight="1" x14ac:dyDescent="0.15">
      <c r="A172" s="152" t="s">
        <v>61</v>
      </c>
      <c r="B172" s="15"/>
      <c r="C172" s="131"/>
      <c r="D172" s="131"/>
      <c r="E172" s="15"/>
      <c r="F172" s="15"/>
      <c r="G172" s="15"/>
      <c r="H172" s="15"/>
      <c r="I172" s="18"/>
      <c r="J172" s="18"/>
      <c r="K172" s="18"/>
      <c r="L172" s="18"/>
      <c r="M172" s="18"/>
      <c r="N172" s="18"/>
    </row>
    <row r="173" spans="1:14" s="16" customFormat="1" ht="11.25" customHeight="1" x14ac:dyDescent="0.15">
      <c r="A173" s="14"/>
      <c r="B173" s="15"/>
      <c r="C173" s="17"/>
      <c r="D173" s="17"/>
      <c r="G173" s="12"/>
      <c r="H173" s="12"/>
      <c r="I173" s="18"/>
      <c r="J173" s="18"/>
      <c r="K173" s="18"/>
      <c r="L173" s="18"/>
      <c r="M173" s="18"/>
    </row>
    <row r="174" spans="1:14" s="16" customFormat="1" ht="19.5" customHeight="1" thickBot="1" x14ac:dyDescent="0.2">
      <c r="A174" s="12"/>
      <c r="B174" s="169" t="s">
        <v>70</v>
      </c>
      <c r="C174" s="131"/>
      <c r="D174" s="131"/>
      <c r="E174" s="130"/>
      <c r="F174" s="130"/>
      <c r="G174" s="15"/>
      <c r="H174" s="15"/>
      <c r="I174" s="15"/>
      <c r="J174" s="15"/>
      <c r="K174" s="14" t="s">
        <v>224</v>
      </c>
      <c r="L174" s="15"/>
      <c r="M174" s="15"/>
      <c r="N174" s="15"/>
    </row>
    <row r="175" spans="1:14" s="16" customFormat="1" ht="24" customHeight="1" x14ac:dyDescent="0.15">
      <c r="C175" s="321" t="s">
        <v>69</v>
      </c>
      <c r="D175" s="322"/>
      <c r="E175" s="332" t="s">
        <v>172</v>
      </c>
      <c r="F175" s="332" t="s">
        <v>173</v>
      </c>
      <c r="G175" s="332" t="s">
        <v>195</v>
      </c>
      <c r="H175" s="184" t="s">
        <v>199</v>
      </c>
      <c r="I175" s="187" t="s">
        <v>202</v>
      </c>
      <c r="J175" s="187" t="s">
        <v>204</v>
      </c>
      <c r="K175" s="409" t="s">
        <v>205</v>
      </c>
      <c r="L175" s="410"/>
      <c r="M175" s="310" t="s">
        <v>218</v>
      </c>
      <c r="N175" s="311"/>
    </row>
    <row r="176" spans="1:14" s="16" customFormat="1" ht="24" customHeight="1" x14ac:dyDescent="0.15">
      <c r="C176" s="325"/>
      <c r="D176" s="315"/>
      <c r="E176" s="307"/>
      <c r="F176" s="307"/>
      <c r="G176" s="307"/>
      <c r="H176" s="185" t="s">
        <v>200</v>
      </c>
      <c r="I176" s="183" t="s">
        <v>201</v>
      </c>
      <c r="J176" s="171" t="s">
        <v>236</v>
      </c>
      <c r="K176" s="411" t="s">
        <v>170</v>
      </c>
      <c r="L176" s="412"/>
      <c r="M176" s="413" t="s">
        <v>206</v>
      </c>
      <c r="N176" s="315"/>
    </row>
    <row r="177" spans="1:14" s="16" customFormat="1" ht="24" customHeight="1" x14ac:dyDescent="0.15">
      <c r="A177" s="12"/>
      <c r="B177" s="12"/>
      <c r="C177" s="303" t="s">
        <v>62</v>
      </c>
      <c r="D177" s="303"/>
      <c r="E177" s="155">
        <v>180</v>
      </c>
      <c r="F177" s="186" t="s">
        <v>150</v>
      </c>
      <c r="G177" s="143">
        <v>18</v>
      </c>
      <c r="H177" s="155">
        <f t="shared" ref="H177:H183" si="9">SUM(E177:G177)</f>
        <v>198</v>
      </c>
      <c r="I177" s="175">
        <f t="shared" ref="I177:I183" si="10">30*H177</f>
        <v>5940</v>
      </c>
      <c r="J177" s="179">
        <f>0.082*I177+1</f>
        <v>488.08000000000004</v>
      </c>
      <c r="K177" s="403">
        <f>I177+J177</f>
        <v>6428.08</v>
      </c>
      <c r="L177" s="404"/>
      <c r="M177" s="304">
        <v>77136</v>
      </c>
      <c r="N177" s="305"/>
    </row>
    <row r="178" spans="1:14" s="16" customFormat="1" ht="24" customHeight="1" thickBot="1" x14ac:dyDescent="0.2">
      <c r="A178" s="12"/>
      <c r="B178" s="12"/>
      <c r="C178" s="316" t="s">
        <v>63</v>
      </c>
      <c r="D178" s="316"/>
      <c r="E178" s="160">
        <v>309</v>
      </c>
      <c r="F178" s="188" t="s">
        <v>150</v>
      </c>
      <c r="G178" s="161">
        <v>18</v>
      </c>
      <c r="H178" s="173">
        <f t="shared" si="9"/>
        <v>327</v>
      </c>
      <c r="I178" s="158">
        <f t="shared" si="10"/>
        <v>9810</v>
      </c>
      <c r="J178" s="179">
        <f>0.082*I178+1</f>
        <v>805.42000000000007</v>
      </c>
      <c r="K178" s="405">
        <f>I178+J178</f>
        <v>10615.42</v>
      </c>
      <c r="L178" s="406"/>
      <c r="M178" s="407">
        <v>127380</v>
      </c>
      <c r="N178" s="408"/>
    </row>
    <row r="179" spans="1:14" s="12" customFormat="1" ht="24" customHeight="1" thickTop="1" x14ac:dyDescent="0.15">
      <c r="B179" s="17"/>
      <c r="C179" s="307" t="s">
        <v>64</v>
      </c>
      <c r="D179" s="307"/>
      <c r="E179" s="157">
        <v>534</v>
      </c>
      <c r="F179" s="157">
        <v>10</v>
      </c>
      <c r="G179" s="157">
        <v>18</v>
      </c>
      <c r="H179" s="174">
        <f t="shared" si="9"/>
        <v>562</v>
      </c>
      <c r="I179" s="175">
        <f t="shared" si="10"/>
        <v>16860</v>
      </c>
      <c r="J179" s="179">
        <f>0.082*I179</f>
        <v>1382.52</v>
      </c>
      <c r="K179" s="417">
        <f t="shared" ref="K179:K183" si="11">I179+J179</f>
        <v>18242.52</v>
      </c>
      <c r="L179" s="418"/>
      <c r="M179" s="419">
        <v>218916</v>
      </c>
      <c r="N179" s="420"/>
    </row>
    <row r="180" spans="1:14" s="12" customFormat="1" ht="24" customHeight="1" x14ac:dyDescent="0.15">
      <c r="A180" s="16"/>
      <c r="B180" s="17"/>
      <c r="C180" s="303" t="s">
        <v>65</v>
      </c>
      <c r="D180" s="303"/>
      <c r="E180" s="155">
        <v>599</v>
      </c>
      <c r="F180" s="155">
        <v>10</v>
      </c>
      <c r="G180" s="155">
        <v>18</v>
      </c>
      <c r="H180" s="155">
        <f t="shared" si="9"/>
        <v>627</v>
      </c>
      <c r="I180" s="175">
        <f t="shared" si="10"/>
        <v>18810</v>
      </c>
      <c r="J180" s="179">
        <f>0.082*I180+1</f>
        <v>1543.42</v>
      </c>
      <c r="K180" s="403">
        <f t="shared" si="11"/>
        <v>20353.419999999998</v>
      </c>
      <c r="L180" s="404"/>
      <c r="M180" s="304">
        <v>244236</v>
      </c>
      <c r="N180" s="305"/>
    </row>
    <row r="181" spans="1:14" s="12" customFormat="1" ht="24" customHeight="1" x14ac:dyDescent="0.15">
      <c r="A181" s="16"/>
      <c r="B181" s="17"/>
      <c r="C181" s="303" t="s">
        <v>66</v>
      </c>
      <c r="D181" s="303"/>
      <c r="E181" s="155">
        <v>668</v>
      </c>
      <c r="F181" s="155">
        <v>10</v>
      </c>
      <c r="G181" s="157">
        <v>18</v>
      </c>
      <c r="H181" s="155">
        <f t="shared" si="9"/>
        <v>696</v>
      </c>
      <c r="I181" s="178">
        <f t="shared" si="10"/>
        <v>20880</v>
      </c>
      <c r="J181" s="179">
        <f>0.082*I181+1</f>
        <v>1713.16</v>
      </c>
      <c r="K181" s="403">
        <f t="shared" si="11"/>
        <v>22593.16</v>
      </c>
      <c r="L181" s="404"/>
      <c r="M181" s="304">
        <v>271116</v>
      </c>
      <c r="N181" s="305"/>
    </row>
    <row r="182" spans="1:14" s="12" customFormat="1" ht="24" customHeight="1" x14ac:dyDescent="0.15">
      <c r="A182" s="16"/>
      <c r="B182" s="17"/>
      <c r="C182" s="303" t="s">
        <v>67</v>
      </c>
      <c r="D182" s="303"/>
      <c r="E182" s="155">
        <v>732</v>
      </c>
      <c r="F182" s="155">
        <v>10</v>
      </c>
      <c r="G182" s="155">
        <v>18</v>
      </c>
      <c r="H182" s="155">
        <f t="shared" si="9"/>
        <v>760</v>
      </c>
      <c r="I182" s="178">
        <f t="shared" si="10"/>
        <v>22800</v>
      </c>
      <c r="J182" s="179">
        <f t="shared" ref="J182:J183" si="12">0.082*I182</f>
        <v>1869.6000000000001</v>
      </c>
      <c r="K182" s="403">
        <f t="shared" si="11"/>
        <v>24669.599999999999</v>
      </c>
      <c r="L182" s="404"/>
      <c r="M182" s="304">
        <v>296040</v>
      </c>
      <c r="N182" s="305"/>
    </row>
    <row r="183" spans="1:14" s="12" customFormat="1" ht="24" customHeight="1" thickBot="1" x14ac:dyDescent="0.2">
      <c r="A183" s="16"/>
      <c r="B183" s="17"/>
      <c r="C183" s="303" t="s">
        <v>68</v>
      </c>
      <c r="D183" s="303"/>
      <c r="E183" s="155">
        <v>800</v>
      </c>
      <c r="F183" s="155">
        <v>10</v>
      </c>
      <c r="G183" s="157">
        <v>18</v>
      </c>
      <c r="H183" s="155">
        <f t="shared" si="9"/>
        <v>828</v>
      </c>
      <c r="I183" s="178">
        <f t="shared" si="10"/>
        <v>24840</v>
      </c>
      <c r="J183" s="177">
        <f t="shared" si="12"/>
        <v>2036.88</v>
      </c>
      <c r="K183" s="415">
        <f t="shared" si="11"/>
        <v>26876.880000000001</v>
      </c>
      <c r="L183" s="416"/>
      <c r="M183" s="304">
        <v>322524</v>
      </c>
      <c r="N183" s="305"/>
    </row>
    <row r="184" spans="1:14" s="12" customFormat="1" ht="22.5" customHeight="1" x14ac:dyDescent="0.15">
      <c r="A184" s="16"/>
      <c r="B184" s="17"/>
      <c r="C184" s="131"/>
      <c r="D184" s="414" t="s">
        <v>207</v>
      </c>
      <c r="E184" s="414"/>
      <c r="F184" s="414"/>
      <c r="G184" s="414"/>
      <c r="H184" s="414"/>
      <c r="I184" s="414"/>
      <c r="J184" s="414"/>
      <c r="K184" s="414"/>
      <c r="L184" s="414"/>
      <c r="M184" s="414"/>
      <c r="N184" s="414"/>
    </row>
    <row r="185" spans="1:14" s="12" customFormat="1" ht="14.25" customHeight="1" x14ac:dyDescent="0.15">
      <c r="A185" s="16"/>
      <c r="B185" s="17"/>
      <c r="E185" s="16"/>
      <c r="F185" s="16"/>
      <c r="G185" s="16"/>
      <c r="H185" s="16"/>
      <c r="I185" s="16"/>
      <c r="J185" s="16"/>
      <c r="K185" s="16"/>
      <c r="L185" s="16"/>
      <c r="M185" s="16"/>
    </row>
    <row r="186" spans="1:14" s="12" customFormat="1" ht="16.5" customHeight="1" x14ac:dyDescent="0.15">
      <c r="A186" s="15"/>
      <c r="B186" s="14" t="s">
        <v>77</v>
      </c>
      <c r="C186" s="15"/>
      <c r="D186" s="15"/>
      <c r="E186" s="15"/>
      <c r="F186" s="15"/>
      <c r="G186" s="15"/>
      <c r="H186" s="15"/>
      <c r="I186" s="15"/>
      <c r="J186" s="15"/>
      <c r="K186" s="15"/>
      <c r="L186" s="15"/>
      <c r="M186" s="15"/>
      <c r="N186" s="15"/>
    </row>
    <row r="187" spans="1:14" s="12" customFormat="1" ht="10.5" customHeight="1" x14ac:dyDescent="0.15">
      <c r="A187" s="15"/>
      <c r="B187" s="15"/>
      <c r="C187" s="15"/>
      <c r="D187" s="15"/>
      <c r="E187" s="15"/>
      <c r="F187" s="15"/>
      <c r="G187" s="15"/>
      <c r="H187" s="15"/>
      <c r="I187" s="15"/>
      <c r="J187" s="15"/>
      <c r="K187" s="15"/>
      <c r="L187" s="15"/>
      <c r="M187" s="15"/>
      <c r="N187" s="15"/>
    </row>
    <row r="188" spans="1:14" s="12" customFormat="1" ht="16.5" customHeight="1" x14ac:dyDescent="0.15">
      <c r="A188" s="15"/>
      <c r="B188" s="15"/>
      <c r="C188" s="15" t="s">
        <v>126</v>
      </c>
      <c r="D188" s="15"/>
      <c r="E188" s="15"/>
      <c r="F188" s="15"/>
      <c r="G188" s="15"/>
      <c r="H188" s="15"/>
      <c r="I188" s="15"/>
      <c r="J188" s="15"/>
      <c r="K188" s="15"/>
      <c r="L188" s="15"/>
      <c r="M188" s="15"/>
      <c r="N188" s="15"/>
    </row>
    <row r="189" spans="1:14" s="12" customFormat="1" ht="16.5" customHeight="1" x14ac:dyDescent="0.15">
      <c r="A189" s="15"/>
      <c r="B189" s="15"/>
      <c r="C189" s="15" t="s">
        <v>127</v>
      </c>
      <c r="D189" s="15"/>
      <c r="E189" s="15"/>
      <c r="F189" s="15"/>
      <c r="G189" s="15"/>
      <c r="H189" s="15"/>
      <c r="I189" s="15"/>
      <c r="J189" s="15"/>
      <c r="K189" s="15"/>
      <c r="L189" s="15"/>
      <c r="M189" s="15"/>
      <c r="N189" s="15"/>
    </row>
    <row r="190" spans="1:14" s="12" customFormat="1" ht="16.5" customHeight="1" x14ac:dyDescent="0.15">
      <c r="A190" s="15"/>
      <c r="B190" s="15"/>
      <c r="C190" s="15" t="s">
        <v>128</v>
      </c>
      <c r="D190" s="15"/>
      <c r="E190" s="15"/>
      <c r="F190" s="15"/>
      <c r="G190" s="15"/>
      <c r="H190" s="15"/>
      <c r="I190" s="15"/>
      <c r="J190" s="15"/>
      <c r="K190" s="15"/>
      <c r="L190" s="15"/>
      <c r="M190" s="15"/>
      <c r="N190" s="15"/>
    </row>
    <row r="191" spans="1:14" s="12" customFormat="1" ht="16.5" customHeight="1" x14ac:dyDescent="0.15">
      <c r="A191" s="15"/>
      <c r="B191" s="15"/>
      <c r="C191" s="15"/>
      <c r="D191" s="15"/>
      <c r="E191" s="15"/>
      <c r="F191" s="15"/>
      <c r="G191" s="15"/>
      <c r="H191" s="15"/>
      <c r="I191" s="15"/>
      <c r="J191" s="15"/>
      <c r="K191" s="15"/>
      <c r="L191" s="15"/>
      <c r="M191" s="15"/>
      <c r="N191" s="15"/>
    </row>
    <row r="192" spans="1:14" s="12" customFormat="1" ht="24.75" customHeight="1" x14ac:dyDescent="0.15">
      <c r="A192" s="15"/>
      <c r="B192" s="15"/>
      <c r="C192" s="15" t="s">
        <v>147</v>
      </c>
      <c r="D192" s="15"/>
      <c r="E192" s="15"/>
      <c r="F192" s="15"/>
      <c r="G192" s="15"/>
      <c r="H192" s="15"/>
      <c r="I192" s="15"/>
      <c r="J192" s="15"/>
      <c r="K192" s="15"/>
      <c r="L192" s="15"/>
      <c r="M192" s="15"/>
      <c r="N192" s="15"/>
    </row>
    <row r="193" spans="1:15" s="12" customFormat="1" ht="24" customHeight="1" x14ac:dyDescent="0.15">
      <c r="A193" s="15"/>
      <c r="B193" s="15"/>
      <c r="C193" s="15"/>
      <c r="D193" s="15"/>
      <c r="E193" s="303" t="s">
        <v>129</v>
      </c>
      <c r="F193" s="303"/>
      <c r="G193" s="303"/>
      <c r="H193" s="303"/>
      <c r="I193" s="303" t="s">
        <v>130</v>
      </c>
      <c r="J193" s="303"/>
      <c r="K193" s="303"/>
      <c r="L193" s="303"/>
      <c r="M193" s="15"/>
      <c r="N193" s="15"/>
    </row>
    <row r="194" spans="1:15" s="12" customFormat="1" ht="24" customHeight="1" x14ac:dyDescent="0.15">
      <c r="A194" s="15"/>
      <c r="B194" s="15"/>
      <c r="C194" s="15"/>
      <c r="D194" s="15"/>
      <c r="E194" s="303" t="s">
        <v>134</v>
      </c>
      <c r="F194" s="303"/>
      <c r="G194" s="303"/>
      <c r="H194" s="303"/>
      <c r="I194" s="301" t="s">
        <v>132</v>
      </c>
      <c r="J194" s="301"/>
      <c r="K194" s="301"/>
      <c r="L194" s="301"/>
      <c r="M194" s="15"/>
      <c r="N194" s="15"/>
    </row>
    <row r="195" spans="1:15" s="12" customFormat="1" ht="24" customHeight="1" x14ac:dyDescent="0.15">
      <c r="A195" s="15"/>
      <c r="B195" s="15"/>
      <c r="C195" s="15"/>
      <c r="D195" s="15"/>
      <c r="E195" s="303" t="s">
        <v>131</v>
      </c>
      <c r="F195" s="303"/>
      <c r="G195" s="303"/>
      <c r="H195" s="303"/>
      <c r="I195" s="301" t="s">
        <v>133</v>
      </c>
      <c r="J195" s="301"/>
      <c r="K195" s="301"/>
      <c r="L195" s="301"/>
      <c r="M195" s="15"/>
      <c r="N195" s="15"/>
    </row>
    <row r="196" spans="1:15" s="12" customFormat="1" ht="16.5" customHeight="1" x14ac:dyDescent="0.15">
      <c r="A196" s="15"/>
      <c r="B196" s="15"/>
      <c r="C196" s="15"/>
      <c r="D196" s="15"/>
      <c r="E196" s="15"/>
      <c r="F196" s="15"/>
      <c r="G196" s="15"/>
      <c r="H196" s="15"/>
      <c r="I196" s="15"/>
      <c r="J196" s="15"/>
      <c r="K196" s="15"/>
      <c r="L196" s="15"/>
      <c r="M196" s="15"/>
      <c r="N196" s="15"/>
    </row>
    <row r="197" spans="1:15" s="12" customFormat="1" ht="16.5" customHeight="1" x14ac:dyDescent="0.15">
      <c r="A197" s="15"/>
      <c r="B197" s="15"/>
      <c r="C197" s="15" t="s">
        <v>78</v>
      </c>
      <c r="D197" s="15"/>
      <c r="E197" s="15"/>
      <c r="F197" s="15"/>
      <c r="G197" s="15"/>
      <c r="H197" s="15"/>
      <c r="I197" s="15"/>
      <c r="J197" s="15"/>
      <c r="K197" s="15"/>
      <c r="L197" s="15"/>
      <c r="M197" s="15"/>
      <c r="N197" s="15"/>
    </row>
    <row r="198" spans="1:15" s="12" customFormat="1" ht="23.25" customHeight="1" x14ac:dyDescent="0.15">
      <c r="A198" s="15"/>
      <c r="B198" s="15"/>
      <c r="C198" s="15" t="s">
        <v>79</v>
      </c>
      <c r="D198" s="15"/>
      <c r="E198" s="15"/>
      <c r="F198" s="15"/>
      <c r="G198" s="15"/>
      <c r="H198" s="15"/>
      <c r="I198" s="15"/>
      <c r="J198" s="15"/>
      <c r="K198" s="15"/>
      <c r="L198" s="15"/>
      <c r="M198" s="15"/>
      <c r="N198" s="15"/>
    </row>
    <row r="199" spans="1:15" s="12" customFormat="1" ht="24" customHeight="1" x14ac:dyDescent="0.15">
      <c r="A199" s="15"/>
      <c r="B199" s="15"/>
      <c r="C199" s="15"/>
      <c r="D199" s="15"/>
      <c r="E199" s="303" t="s">
        <v>19</v>
      </c>
      <c r="F199" s="303"/>
      <c r="G199" s="303"/>
      <c r="H199" s="303"/>
      <c r="I199" s="303"/>
      <c r="J199" s="303" t="s">
        <v>20</v>
      </c>
      <c r="K199" s="303"/>
      <c r="L199" s="303"/>
      <c r="M199" s="303"/>
      <c r="N199" s="15"/>
    </row>
    <row r="200" spans="1:15" s="12" customFormat="1" ht="24" customHeight="1" x14ac:dyDescent="0.15">
      <c r="A200" s="15"/>
      <c r="B200" s="15"/>
      <c r="C200" s="15"/>
      <c r="D200" s="15"/>
      <c r="E200" s="301" t="s">
        <v>80</v>
      </c>
      <c r="F200" s="301"/>
      <c r="G200" s="301"/>
      <c r="H200" s="301"/>
      <c r="I200" s="301"/>
      <c r="J200" s="162"/>
      <c r="K200" s="302" t="s">
        <v>21</v>
      </c>
      <c r="L200" s="302"/>
      <c r="M200" s="258"/>
      <c r="N200" s="15"/>
    </row>
    <row r="201" spans="1:15" s="12" customFormat="1" ht="24" customHeight="1" x14ac:dyDescent="0.15">
      <c r="A201" s="15"/>
      <c r="B201" s="15"/>
      <c r="C201" s="15"/>
      <c r="D201" s="15"/>
      <c r="E201" s="301" t="s">
        <v>81</v>
      </c>
      <c r="F201" s="301"/>
      <c r="G201" s="301"/>
      <c r="H201" s="301"/>
      <c r="I201" s="301"/>
      <c r="J201" s="182" t="s">
        <v>85</v>
      </c>
      <c r="K201" s="302" t="s">
        <v>22</v>
      </c>
      <c r="L201" s="302"/>
      <c r="M201" s="258"/>
      <c r="N201" s="15"/>
    </row>
    <row r="202" spans="1:15" s="12" customFormat="1" ht="24" customHeight="1" x14ac:dyDescent="0.15">
      <c r="A202" s="15"/>
      <c r="B202" s="15"/>
      <c r="C202" s="15"/>
      <c r="D202" s="15"/>
      <c r="E202" s="301" t="s">
        <v>82</v>
      </c>
      <c r="F202" s="301"/>
      <c r="G202" s="301"/>
      <c r="H202" s="301"/>
      <c r="I202" s="301"/>
      <c r="J202" s="182" t="s">
        <v>85</v>
      </c>
      <c r="K202" s="302" t="s">
        <v>22</v>
      </c>
      <c r="L202" s="302"/>
      <c r="M202" s="258"/>
      <c r="N202" s="15"/>
    </row>
    <row r="203" spans="1:15" s="12" customFormat="1" ht="24" customHeight="1" x14ac:dyDescent="0.15">
      <c r="A203" s="15"/>
      <c r="B203" s="15"/>
      <c r="C203" s="15" t="s">
        <v>23</v>
      </c>
      <c r="D203" s="15"/>
      <c r="E203" s="15"/>
      <c r="F203" s="15"/>
      <c r="G203" s="15"/>
      <c r="H203" s="15"/>
      <c r="I203" s="15"/>
      <c r="J203" s="15"/>
      <c r="K203" s="15"/>
      <c r="L203" s="15"/>
      <c r="M203" s="15"/>
      <c r="N203" s="15"/>
    </row>
    <row r="204" spans="1:15" s="12" customFormat="1" ht="24" customHeight="1" x14ac:dyDescent="0.15">
      <c r="A204" s="285" t="s">
        <v>223</v>
      </c>
      <c r="B204" s="285"/>
      <c r="C204" s="285"/>
      <c r="D204" s="285"/>
      <c r="E204" s="285"/>
      <c r="F204" s="285"/>
      <c r="G204" s="285"/>
      <c r="H204" s="285"/>
      <c r="I204" s="285"/>
      <c r="J204" s="285"/>
      <c r="K204" s="285"/>
      <c r="L204" s="285"/>
      <c r="M204" s="285"/>
      <c r="N204" s="285"/>
      <c r="O204" s="285"/>
    </row>
    <row r="205" spans="1:15" s="12" customFormat="1" ht="16.5" customHeight="1" x14ac:dyDescent="0.15"/>
    <row r="206" spans="1:15" s="12" customFormat="1" ht="16.5" customHeight="1" x14ac:dyDescent="0.15">
      <c r="A206" s="12" t="s">
        <v>230</v>
      </c>
    </row>
    <row r="207" spans="1:15" s="12" customFormat="1" ht="16.5" customHeight="1" x14ac:dyDescent="0.15">
      <c r="A207" s="12" t="s">
        <v>231</v>
      </c>
    </row>
    <row r="208" spans="1:15" s="12" customFormat="1" ht="16.5" customHeight="1" x14ac:dyDescent="0.15">
      <c r="A208" s="286" t="s">
        <v>232</v>
      </c>
      <c r="B208" s="287"/>
      <c r="C208" s="288"/>
      <c r="D208" s="286" t="s">
        <v>233</v>
      </c>
      <c r="E208" s="288"/>
      <c r="F208" s="286" t="s">
        <v>234</v>
      </c>
      <c r="G208" s="287"/>
      <c r="H208" s="287"/>
      <c r="I208" s="287"/>
      <c r="J208" s="287"/>
      <c r="K208" s="288"/>
    </row>
    <row r="209" spans="1:11" s="12" customFormat="1" ht="16.5" customHeight="1" x14ac:dyDescent="0.15">
      <c r="A209" s="268">
        <v>7</v>
      </c>
      <c r="B209" s="269"/>
      <c r="C209" s="270"/>
      <c r="D209" s="274">
        <v>43191</v>
      </c>
      <c r="E209" s="270"/>
      <c r="F209" s="292" t="s">
        <v>235</v>
      </c>
      <c r="G209" s="293"/>
      <c r="H209" s="293"/>
      <c r="I209" s="293"/>
      <c r="J209" s="293"/>
      <c r="K209" s="294"/>
    </row>
    <row r="210" spans="1:11" s="12" customFormat="1" ht="16.5" customHeight="1" x14ac:dyDescent="0.15">
      <c r="A210" s="289"/>
      <c r="B210" s="290"/>
      <c r="C210" s="291"/>
      <c r="D210" s="289"/>
      <c r="E210" s="291"/>
      <c r="F210" s="295"/>
      <c r="G210" s="296"/>
      <c r="H210" s="296"/>
      <c r="I210" s="296"/>
      <c r="J210" s="296"/>
      <c r="K210" s="297"/>
    </row>
    <row r="211" spans="1:11" s="12" customFormat="1" ht="16.5" customHeight="1" x14ac:dyDescent="0.15">
      <c r="A211" s="271"/>
      <c r="B211" s="272"/>
      <c r="C211" s="273"/>
      <c r="D211" s="271"/>
      <c r="E211" s="273"/>
      <c r="F211" s="298"/>
      <c r="G211" s="299"/>
      <c r="H211" s="299"/>
      <c r="I211" s="299"/>
      <c r="J211" s="299"/>
      <c r="K211" s="300"/>
    </row>
    <row r="212" spans="1:11" s="12" customFormat="1" ht="16.5" customHeight="1" x14ac:dyDescent="0.15"/>
    <row r="213" spans="1:11" s="12" customFormat="1" ht="16.5" customHeight="1" x14ac:dyDescent="0.15"/>
    <row r="214" spans="1:11" s="12" customFormat="1" ht="16.5" customHeight="1" x14ac:dyDescent="0.15"/>
    <row r="215" spans="1:11" s="12" customFormat="1" ht="16.5" customHeight="1" x14ac:dyDescent="0.15"/>
    <row r="216" spans="1:11" s="12" customFormat="1" ht="16.5" customHeight="1" x14ac:dyDescent="0.15"/>
    <row r="217" spans="1:11" s="12" customFormat="1" ht="16.5" customHeight="1" x14ac:dyDescent="0.15"/>
    <row r="218" spans="1:11" s="12" customFormat="1" ht="16.5" customHeight="1" x14ac:dyDescent="0.15"/>
    <row r="219" spans="1:11" s="12" customFormat="1" ht="16.5" customHeight="1" x14ac:dyDescent="0.15"/>
    <row r="220" spans="1:11" s="12" customFormat="1" ht="16.5" customHeight="1" x14ac:dyDescent="0.15"/>
    <row r="221" spans="1:11" s="12" customFormat="1" ht="16.5" customHeight="1" x14ac:dyDescent="0.15"/>
    <row r="222" spans="1:11" s="12" customFormat="1" ht="16.5" customHeight="1" x14ac:dyDescent="0.15"/>
    <row r="223" spans="1:11" s="12" customFormat="1" ht="16.5" customHeight="1" x14ac:dyDescent="0.15"/>
    <row r="224" spans="1:11" s="12" customFormat="1" ht="16.5" customHeight="1" x14ac:dyDescent="0.15"/>
    <row r="225" s="12" customFormat="1" ht="16.5" customHeight="1" x14ac:dyDescent="0.15"/>
    <row r="226" s="12" customFormat="1" ht="16.5" customHeight="1" x14ac:dyDescent="0.15"/>
    <row r="227" s="12" customFormat="1" ht="16.5" customHeight="1" x14ac:dyDescent="0.15"/>
    <row r="228" s="12" customFormat="1" ht="16.5" customHeight="1" x14ac:dyDescent="0.15"/>
    <row r="229" s="12" customFormat="1" ht="16.5" customHeight="1" x14ac:dyDescent="0.15"/>
    <row r="230" s="12" customFormat="1" ht="16.5" customHeight="1" x14ac:dyDescent="0.15"/>
    <row r="231" s="12" customFormat="1" ht="16.5" customHeight="1" x14ac:dyDescent="0.15"/>
    <row r="232" s="12" customFormat="1" ht="16.5" customHeight="1" x14ac:dyDescent="0.15"/>
    <row r="233" s="12" customFormat="1" ht="16.5" customHeight="1" x14ac:dyDescent="0.15"/>
    <row r="234" s="12" customFormat="1" ht="16.5" customHeight="1" x14ac:dyDescent="0.15"/>
    <row r="235" s="12" customFormat="1" ht="16.5" customHeight="1" x14ac:dyDescent="0.15"/>
    <row r="236" s="12" customFormat="1" ht="16.5" customHeight="1" x14ac:dyDescent="0.15"/>
    <row r="237" s="12" customFormat="1" ht="16.5" customHeight="1" x14ac:dyDescent="0.15"/>
    <row r="238" s="12" customFormat="1" ht="16.5" customHeight="1" x14ac:dyDescent="0.15"/>
    <row r="239" s="12" customFormat="1" ht="16.5" customHeight="1" x14ac:dyDescent="0.15"/>
    <row r="240" s="12" customFormat="1" ht="16.5" customHeight="1" x14ac:dyDescent="0.15"/>
    <row r="241" s="12" customFormat="1" ht="16.5" customHeight="1" x14ac:dyDescent="0.15"/>
    <row r="242" s="12" customFormat="1" ht="16.5" customHeight="1" x14ac:dyDescent="0.15"/>
    <row r="243" s="12" customFormat="1" ht="16.5" customHeight="1" x14ac:dyDescent="0.15"/>
    <row r="244" s="12" customFormat="1" ht="16.5" customHeight="1" x14ac:dyDescent="0.15"/>
    <row r="245" s="12" customFormat="1" ht="16.5" customHeight="1" x14ac:dyDescent="0.15"/>
    <row r="246" s="12" customFormat="1" ht="16.5" customHeight="1" x14ac:dyDescent="0.15"/>
    <row r="247" s="12" customFormat="1" ht="16.5" customHeight="1" x14ac:dyDescent="0.15"/>
    <row r="248" s="12" customFormat="1" ht="16.5" customHeight="1" x14ac:dyDescent="0.15"/>
    <row r="249" s="12" customFormat="1" ht="16.5" customHeight="1" x14ac:dyDescent="0.15"/>
    <row r="250" s="12" customFormat="1" ht="16.5" customHeight="1" x14ac:dyDescent="0.15"/>
    <row r="251" s="12" customFormat="1" ht="16.5" customHeight="1" x14ac:dyDescent="0.15"/>
    <row r="252" s="12" customFormat="1" x14ac:dyDescent="0.15"/>
    <row r="253" s="12" customFormat="1" x14ac:dyDescent="0.15"/>
    <row r="254" s="12" customFormat="1" x14ac:dyDescent="0.15"/>
    <row r="255" s="12" customFormat="1" x14ac:dyDescent="0.15"/>
    <row r="256" s="12" customFormat="1" x14ac:dyDescent="0.15"/>
    <row r="257" s="12" customFormat="1" x14ac:dyDescent="0.15"/>
    <row r="258" s="12" customFormat="1" x14ac:dyDescent="0.15"/>
    <row r="259" s="12" customFormat="1" x14ac:dyDescent="0.15"/>
    <row r="260" s="12" customFormat="1" x14ac:dyDescent="0.15"/>
    <row r="261" s="12" customFormat="1" x14ac:dyDescent="0.15"/>
    <row r="262" s="12" customFormat="1" x14ac:dyDescent="0.15"/>
    <row r="263" s="12" customFormat="1" x14ac:dyDescent="0.15"/>
    <row r="264" s="12" customFormat="1" x14ac:dyDescent="0.15"/>
    <row r="265" s="12" customFormat="1" x14ac:dyDescent="0.15"/>
    <row r="266" s="12" customFormat="1" x14ac:dyDescent="0.15"/>
    <row r="267" s="12" customFormat="1" x14ac:dyDescent="0.15"/>
    <row r="268" s="12" customFormat="1" x14ac:dyDescent="0.15"/>
    <row r="269" s="12" customFormat="1" x14ac:dyDescent="0.15"/>
    <row r="270" s="12" customFormat="1" x14ac:dyDescent="0.15"/>
    <row r="271" s="12" customFormat="1" x14ac:dyDescent="0.15"/>
    <row r="272" s="12" customFormat="1" x14ac:dyDescent="0.15"/>
    <row r="273" s="12" customFormat="1" x14ac:dyDescent="0.15"/>
    <row r="274" s="12" customFormat="1" x14ac:dyDescent="0.15"/>
    <row r="275" s="12" customFormat="1" x14ac:dyDescent="0.15"/>
    <row r="276" s="12" customFormat="1" x14ac:dyDescent="0.15"/>
    <row r="277" s="12" customFormat="1" x14ac:dyDescent="0.15"/>
    <row r="278" s="12" customFormat="1" x14ac:dyDescent="0.15"/>
    <row r="279" s="12" customFormat="1" x14ac:dyDescent="0.15"/>
    <row r="280" s="12" customFormat="1" x14ac:dyDescent="0.15"/>
    <row r="281" s="12" customFormat="1" x14ac:dyDescent="0.15"/>
    <row r="282" s="12" customFormat="1" x14ac:dyDescent="0.15"/>
    <row r="283" s="12" customFormat="1" x14ac:dyDescent="0.15"/>
    <row r="284" s="12" customFormat="1" x14ac:dyDescent="0.15"/>
    <row r="285" s="12" customFormat="1" x14ac:dyDescent="0.15"/>
    <row r="286" s="12" customFormat="1" x14ac:dyDescent="0.15"/>
    <row r="287" s="12" customFormat="1" x14ac:dyDescent="0.15"/>
    <row r="288" s="12" customFormat="1" x14ac:dyDescent="0.15"/>
    <row r="289" spans="1:14" s="12" customFormat="1" x14ac:dyDescent="0.15"/>
    <row r="290" spans="1:14" s="12" customFormat="1" x14ac:dyDescent="0.15"/>
    <row r="291" spans="1:14" s="12" customFormat="1" x14ac:dyDescent="0.15"/>
    <row r="292" spans="1:14" s="12" customFormat="1" x14ac:dyDescent="0.15"/>
    <row r="293" spans="1:14" s="12" customFormat="1" x14ac:dyDescent="0.15"/>
    <row r="294" spans="1:14" x14ac:dyDescent="0.15">
      <c r="A294" s="12"/>
      <c r="B294" s="12"/>
      <c r="C294" s="12"/>
      <c r="D294" s="12"/>
      <c r="E294" s="12"/>
      <c r="F294" s="12"/>
      <c r="G294" s="12"/>
      <c r="H294" s="12"/>
      <c r="I294" s="12"/>
      <c r="J294" s="12"/>
      <c r="K294" s="12"/>
      <c r="L294" s="12"/>
      <c r="M294" s="12"/>
      <c r="N294" s="12"/>
    </row>
    <row r="295" spans="1:14" x14ac:dyDescent="0.15">
      <c r="A295" s="12"/>
      <c r="B295" s="12"/>
      <c r="C295" s="12"/>
      <c r="D295" s="12"/>
      <c r="E295" s="12"/>
      <c r="F295" s="12"/>
      <c r="G295" s="12"/>
      <c r="H295" s="12"/>
      <c r="I295" s="12"/>
      <c r="J295" s="12"/>
      <c r="K295" s="12"/>
      <c r="L295" s="12"/>
      <c r="M295" s="12"/>
      <c r="N295" s="12"/>
    </row>
    <row r="296" spans="1:14" x14ac:dyDescent="0.15">
      <c r="A296" s="12"/>
      <c r="B296" s="12"/>
      <c r="C296" s="12"/>
      <c r="D296" s="12"/>
      <c r="E296" s="12"/>
      <c r="F296" s="12"/>
      <c r="G296" s="12"/>
      <c r="H296" s="12"/>
      <c r="I296" s="12"/>
      <c r="J296" s="12"/>
      <c r="K296" s="12"/>
      <c r="L296" s="12"/>
      <c r="M296" s="12"/>
      <c r="N296" s="12"/>
    </row>
    <row r="297" spans="1:14" x14ac:dyDescent="0.15">
      <c r="A297" s="12"/>
      <c r="B297" s="12"/>
      <c r="C297" s="12"/>
      <c r="D297" s="12"/>
      <c r="E297" s="12"/>
      <c r="F297" s="12"/>
      <c r="G297" s="12"/>
      <c r="H297" s="12"/>
      <c r="I297" s="12"/>
      <c r="J297" s="12"/>
      <c r="K297" s="12"/>
      <c r="L297" s="12"/>
      <c r="M297" s="12"/>
      <c r="N297" s="12"/>
    </row>
    <row r="298" spans="1:14" x14ac:dyDescent="0.15">
      <c r="A298" s="12"/>
      <c r="B298" s="12"/>
      <c r="C298" s="12"/>
      <c r="D298" s="12"/>
      <c r="E298" s="12"/>
      <c r="F298" s="12"/>
      <c r="G298" s="12"/>
      <c r="H298" s="12"/>
      <c r="I298" s="12"/>
      <c r="J298" s="12"/>
      <c r="K298" s="12"/>
      <c r="L298" s="12"/>
      <c r="M298" s="12"/>
      <c r="N298" s="12"/>
    </row>
    <row r="299" spans="1:14" x14ac:dyDescent="0.15">
      <c r="A299" s="12"/>
      <c r="B299" s="12"/>
      <c r="C299" s="12"/>
      <c r="D299" s="12"/>
      <c r="E299" s="12"/>
      <c r="F299" s="12"/>
      <c r="G299" s="12"/>
      <c r="H299" s="12"/>
      <c r="I299" s="12"/>
      <c r="J299" s="12"/>
      <c r="K299" s="12"/>
      <c r="L299" s="12"/>
      <c r="M299" s="12"/>
      <c r="N299" s="12"/>
    </row>
    <row r="300" spans="1:14" x14ac:dyDescent="0.15">
      <c r="A300" s="12"/>
      <c r="B300" s="12"/>
      <c r="C300" s="12"/>
      <c r="D300" s="12"/>
      <c r="E300" s="12"/>
      <c r="F300" s="12"/>
      <c r="G300" s="12"/>
      <c r="H300" s="12"/>
      <c r="I300" s="12"/>
      <c r="J300" s="12"/>
      <c r="K300" s="12"/>
      <c r="L300" s="12"/>
      <c r="M300" s="12"/>
      <c r="N300" s="12"/>
    </row>
    <row r="301" spans="1:14" x14ac:dyDescent="0.15">
      <c r="A301" s="12"/>
      <c r="B301" s="12"/>
      <c r="E301" s="12"/>
      <c r="F301" s="12"/>
      <c r="G301" s="12"/>
      <c r="H301" s="12"/>
      <c r="I301" s="12"/>
      <c r="J301" s="12"/>
      <c r="K301" s="12"/>
      <c r="L301" s="12"/>
      <c r="M301" s="12"/>
      <c r="N301" s="12"/>
    </row>
    <row r="302" spans="1:14" x14ac:dyDescent="0.15">
      <c r="E302" s="12"/>
      <c r="F302" s="12"/>
      <c r="G302" s="12"/>
      <c r="H302" s="12"/>
      <c r="I302" s="12"/>
      <c r="J302" s="12"/>
      <c r="K302" s="12"/>
      <c r="L302" s="12"/>
      <c r="M302" s="12"/>
      <c r="N302" s="12"/>
    </row>
    <row r="303" spans="1:14" x14ac:dyDescent="0.15">
      <c r="E303" s="12"/>
      <c r="F303" s="12"/>
      <c r="G303" s="12"/>
      <c r="H303" s="12"/>
      <c r="I303" s="12"/>
      <c r="J303" s="12"/>
      <c r="K303" s="12"/>
      <c r="L303" s="12"/>
      <c r="M303" s="12"/>
      <c r="N303" s="12"/>
    </row>
    <row r="304" spans="1:14" x14ac:dyDescent="0.15">
      <c r="E304" s="12"/>
      <c r="F304" s="12"/>
      <c r="G304" s="12"/>
      <c r="H304" s="12"/>
      <c r="I304" s="12"/>
      <c r="J304" s="12"/>
      <c r="K304" s="12"/>
      <c r="L304" s="12"/>
      <c r="M304" s="12"/>
      <c r="N304" s="12"/>
    </row>
  </sheetData>
  <mergeCells count="151">
    <mergeCell ref="A209:C211"/>
    <mergeCell ref="D209:E211"/>
    <mergeCell ref="F209:K211"/>
    <mergeCell ref="E4:G4"/>
    <mergeCell ref="H4:M4"/>
    <mergeCell ref="E5:G5"/>
    <mergeCell ref="H5:M5"/>
    <mergeCell ref="E6:G6"/>
    <mergeCell ref="H6:M6"/>
    <mergeCell ref="A208:C208"/>
    <mergeCell ref="D208:E208"/>
    <mergeCell ref="F208:K208"/>
    <mergeCell ref="A60:N60"/>
    <mergeCell ref="A61:N61"/>
    <mergeCell ref="A62:N62"/>
    <mergeCell ref="I70:J70"/>
    <mergeCell ref="L70:M70"/>
    <mergeCell ref="C75:E76"/>
    <mergeCell ref="F75:L75"/>
    <mergeCell ref="M75:N76"/>
    <mergeCell ref="F76:G76"/>
    <mergeCell ref="C92:E93"/>
    <mergeCell ref="F92:L92"/>
    <mergeCell ref="M92:N93"/>
    <mergeCell ref="F93:G93"/>
    <mergeCell ref="M94:N94"/>
    <mergeCell ref="M95:N95"/>
    <mergeCell ref="M84:N84"/>
    <mergeCell ref="M85:N85"/>
    <mergeCell ref="M86:N86"/>
    <mergeCell ref="M87:N87"/>
    <mergeCell ref="M88:N88"/>
    <mergeCell ref="M89:N89"/>
    <mergeCell ref="H77:H89"/>
    <mergeCell ref="I77:I89"/>
    <mergeCell ref="K77:K89"/>
    <mergeCell ref="M77:N77"/>
    <mergeCell ref="M78:N78"/>
    <mergeCell ref="M79:N79"/>
    <mergeCell ref="M80:N80"/>
    <mergeCell ref="M81:N81"/>
    <mergeCell ref="M82:N82"/>
    <mergeCell ref="M83:N83"/>
    <mergeCell ref="M102:N102"/>
    <mergeCell ref="M103:N103"/>
    <mergeCell ref="M104:N104"/>
    <mergeCell ref="M105:N105"/>
    <mergeCell ref="M106:N106"/>
    <mergeCell ref="A107:N107"/>
    <mergeCell ref="M96:N96"/>
    <mergeCell ref="M97:N97"/>
    <mergeCell ref="M98:N98"/>
    <mergeCell ref="M99:N99"/>
    <mergeCell ref="M100:N100"/>
    <mergeCell ref="M101:N101"/>
    <mergeCell ref="M122:N122"/>
    <mergeCell ref="M123:N123"/>
    <mergeCell ref="M124:N124"/>
    <mergeCell ref="M125:N125"/>
    <mergeCell ref="M126:N126"/>
    <mergeCell ref="M127:N127"/>
    <mergeCell ref="A108:N108"/>
    <mergeCell ref="C118:E119"/>
    <mergeCell ref="F118:L118"/>
    <mergeCell ref="M118:N119"/>
    <mergeCell ref="F119:G119"/>
    <mergeCell ref="H120:H132"/>
    <mergeCell ref="I120:I132"/>
    <mergeCell ref="K120:K132"/>
    <mergeCell ref="M120:N120"/>
    <mergeCell ref="M121:N121"/>
    <mergeCell ref="M128:N128"/>
    <mergeCell ref="M129:N129"/>
    <mergeCell ref="M130:N130"/>
    <mergeCell ref="M131:N131"/>
    <mergeCell ref="M132:N132"/>
    <mergeCell ref="C139:E140"/>
    <mergeCell ref="F139:L139"/>
    <mergeCell ref="M139:N140"/>
    <mergeCell ref="F140:G140"/>
    <mergeCell ref="M161:N161"/>
    <mergeCell ref="M162:N162"/>
    <mergeCell ref="M163:N163"/>
    <mergeCell ref="M164:N164"/>
    <mergeCell ref="M165:N165"/>
    <mergeCell ref="M166:N166"/>
    <mergeCell ref="M148:N148"/>
    <mergeCell ref="M149:N149"/>
    <mergeCell ref="A156:O156"/>
    <mergeCell ref="C159:E160"/>
    <mergeCell ref="F159:L159"/>
    <mergeCell ref="M159:N160"/>
    <mergeCell ref="F160:G160"/>
    <mergeCell ref="H141:H149"/>
    <mergeCell ref="I141:I149"/>
    <mergeCell ref="K141:K149"/>
    <mergeCell ref="M141:N141"/>
    <mergeCell ref="M142:N142"/>
    <mergeCell ref="M143:N143"/>
    <mergeCell ref="M144:N144"/>
    <mergeCell ref="M145:N145"/>
    <mergeCell ref="M146:N146"/>
    <mergeCell ref="M147:N147"/>
    <mergeCell ref="M167:N167"/>
    <mergeCell ref="M168:N168"/>
    <mergeCell ref="M169:N169"/>
    <mergeCell ref="C175:D176"/>
    <mergeCell ref="E175:E176"/>
    <mergeCell ref="F175:F176"/>
    <mergeCell ref="G175:G176"/>
    <mergeCell ref="K175:L175"/>
    <mergeCell ref="M175:N175"/>
    <mergeCell ref="K176:L176"/>
    <mergeCell ref="C179:D179"/>
    <mergeCell ref="K179:L179"/>
    <mergeCell ref="M179:N179"/>
    <mergeCell ref="C180:D180"/>
    <mergeCell ref="K180:L180"/>
    <mergeCell ref="M180:N180"/>
    <mergeCell ref="M176:N176"/>
    <mergeCell ref="C177:D177"/>
    <mergeCell ref="K177:L177"/>
    <mergeCell ref="M177:N177"/>
    <mergeCell ref="C178:D178"/>
    <mergeCell ref="K178:L178"/>
    <mergeCell ref="M178:N178"/>
    <mergeCell ref="C183:D183"/>
    <mergeCell ref="K183:L183"/>
    <mergeCell ref="M183:N183"/>
    <mergeCell ref="D184:N184"/>
    <mergeCell ref="E193:H193"/>
    <mergeCell ref="I193:L193"/>
    <mergeCell ref="C181:D181"/>
    <mergeCell ref="K181:L181"/>
    <mergeCell ref="M181:N181"/>
    <mergeCell ref="C182:D182"/>
    <mergeCell ref="K182:L182"/>
    <mergeCell ref="M182:N182"/>
    <mergeCell ref="A204:O204"/>
    <mergeCell ref="E200:I200"/>
    <mergeCell ref="K200:M200"/>
    <mergeCell ref="E201:I201"/>
    <mergeCell ref="K201:M201"/>
    <mergeCell ref="E202:I202"/>
    <mergeCell ref="K202:M202"/>
    <mergeCell ref="E194:H194"/>
    <mergeCell ref="I194:L194"/>
    <mergeCell ref="E195:H195"/>
    <mergeCell ref="I195:L195"/>
    <mergeCell ref="E199:I199"/>
    <mergeCell ref="J199:M199"/>
  </mergeCells>
  <phoneticPr fontId="2"/>
  <pageMargins left="0.70866141732283472" right="0.11811023622047245" top="0.74803149606299213" bottom="0.35433070866141736" header="0" footer="0.11811023622047245"/>
  <pageSetup paperSize="9" scale="79" fitToHeight="0" orientation="portrait" r:id="rId1"/>
  <headerFooter alignWithMargins="0"/>
  <rowBreaks count="3" manualBreakCount="3">
    <brk id="60" max="14" man="1"/>
    <brk id="108" max="14" man="1"/>
    <brk id="15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O298"/>
  <sheetViews>
    <sheetView showGridLines="0" view="pageBreakPreview" topLeftCell="A58" zoomScaleNormal="100" zoomScaleSheetLayoutView="100" workbookViewId="0">
      <selection activeCell="Q11" sqref="Q11"/>
    </sheetView>
  </sheetViews>
  <sheetFormatPr defaultRowHeight="13.5" x14ac:dyDescent="0.15"/>
  <cols>
    <col min="1" max="1" width="2.125" style="11" customWidth="1"/>
    <col min="2" max="2" width="1.875" style="11" customWidth="1"/>
    <col min="3" max="3" width="4.875" style="11" customWidth="1"/>
    <col min="4" max="4" width="6.375" style="11" customWidth="1"/>
    <col min="5" max="5" width="8.875" style="11" customWidth="1"/>
    <col min="6" max="7" width="9.125" style="11" customWidth="1"/>
    <col min="8" max="8" width="11.875" style="11" customWidth="1"/>
    <col min="9" max="9" width="10.375" style="11" customWidth="1"/>
    <col min="10" max="10" width="11" style="11" customWidth="1"/>
    <col min="11" max="11" width="12.625" style="11" customWidth="1"/>
    <col min="12" max="12" width="10.75" style="11" customWidth="1"/>
    <col min="13" max="13" width="6.375" style="11" customWidth="1"/>
    <col min="14" max="14" width="10" style="11" customWidth="1"/>
    <col min="15" max="15" width="2" style="11" customWidth="1"/>
    <col min="16" max="16384" width="9" style="11"/>
  </cols>
  <sheetData>
    <row r="1" spans="1:14" s="12" customFormat="1" ht="16.5" customHeight="1" x14ac:dyDescent="0.15">
      <c r="A1" s="15"/>
      <c r="B1" s="15"/>
      <c r="C1" s="15" t="s">
        <v>228</v>
      </c>
      <c r="D1" s="15"/>
      <c r="E1" s="15"/>
      <c r="F1" s="15"/>
      <c r="G1" s="15"/>
      <c r="H1" s="15"/>
      <c r="I1" s="15"/>
      <c r="J1" s="15"/>
      <c r="K1" s="15"/>
      <c r="L1" s="15"/>
      <c r="M1" s="15"/>
      <c r="N1" s="15"/>
    </row>
    <row r="2" spans="1:14" s="12" customFormat="1" ht="16.5" customHeight="1" x14ac:dyDescent="0.15">
      <c r="A2" s="15"/>
      <c r="B2" s="15"/>
      <c r="C2" s="15"/>
      <c r="D2" s="15"/>
      <c r="E2" s="15"/>
      <c r="F2" s="15"/>
      <c r="G2" s="15"/>
      <c r="H2" s="15"/>
      <c r="I2" s="15"/>
      <c r="J2" s="15"/>
      <c r="K2" s="15"/>
      <c r="L2" s="15"/>
      <c r="M2" s="15"/>
      <c r="N2" s="15"/>
    </row>
    <row r="3" spans="1:14" s="12" customFormat="1" ht="23.25" customHeight="1" x14ac:dyDescent="0.15">
      <c r="A3" s="15"/>
      <c r="B3" s="15"/>
      <c r="C3" s="15" t="s">
        <v>135</v>
      </c>
      <c r="D3" s="15"/>
      <c r="E3" s="15"/>
      <c r="F3" s="15"/>
      <c r="G3" s="15"/>
      <c r="H3" s="15"/>
      <c r="I3" s="15"/>
      <c r="J3" s="15"/>
      <c r="K3" s="15"/>
      <c r="L3" s="15"/>
      <c r="M3" s="15"/>
      <c r="N3" s="15"/>
    </row>
    <row r="4" spans="1:14" s="12" customFormat="1" ht="24" customHeight="1" x14ac:dyDescent="0.15">
      <c r="A4" s="15"/>
      <c r="B4" s="15"/>
      <c r="C4" s="15"/>
      <c r="D4" s="15"/>
      <c r="E4" s="303" t="s">
        <v>136</v>
      </c>
      <c r="F4" s="303"/>
      <c r="G4" s="303"/>
      <c r="H4" s="301" t="s">
        <v>227</v>
      </c>
      <c r="I4" s="301"/>
      <c r="J4" s="301"/>
      <c r="K4" s="301"/>
      <c r="L4" s="301"/>
      <c r="M4" s="301"/>
      <c r="N4" s="15"/>
    </row>
    <row r="5" spans="1:14" s="12" customFormat="1" ht="24" customHeight="1" x14ac:dyDescent="0.15">
      <c r="A5" s="15"/>
      <c r="B5" s="15"/>
      <c r="C5" s="15"/>
      <c r="D5" s="15"/>
      <c r="E5" s="303" t="s">
        <v>137</v>
      </c>
      <c r="F5" s="303"/>
      <c r="G5" s="303"/>
      <c r="H5" s="301" t="s">
        <v>188</v>
      </c>
      <c r="I5" s="301"/>
      <c r="J5" s="301"/>
      <c r="K5" s="301"/>
      <c r="L5" s="301"/>
      <c r="M5" s="301"/>
      <c r="N5" s="15"/>
    </row>
    <row r="6" spans="1:14" s="12" customFormat="1" ht="24" customHeight="1" x14ac:dyDescent="0.15">
      <c r="A6" s="15"/>
      <c r="B6" s="15"/>
      <c r="C6" s="15"/>
      <c r="D6" s="15"/>
      <c r="E6" s="303" t="s">
        <v>138</v>
      </c>
      <c r="F6" s="303"/>
      <c r="G6" s="303"/>
      <c r="H6" s="301" t="s">
        <v>140</v>
      </c>
      <c r="I6" s="301"/>
      <c r="J6" s="301"/>
      <c r="K6" s="301"/>
      <c r="L6" s="301"/>
      <c r="M6" s="301"/>
      <c r="N6" s="15"/>
    </row>
    <row r="7" spans="1:14" s="12" customFormat="1" ht="16.5" customHeight="1" x14ac:dyDescent="0.15">
      <c r="A7" s="15"/>
      <c r="B7" s="15"/>
      <c r="C7" s="15"/>
      <c r="D7" s="15"/>
      <c r="E7" s="15"/>
      <c r="F7" s="15"/>
      <c r="G7" s="15"/>
      <c r="H7" s="15"/>
      <c r="I7" s="15"/>
      <c r="J7" s="15"/>
      <c r="K7" s="15"/>
      <c r="L7" s="15"/>
      <c r="M7" s="15"/>
      <c r="N7" s="15"/>
    </row>
    <row r="8" spans="1:14" s="12" customFormat="1" ht="16.5" customHeight="1" x14ac:dyDescent="0.15">
      <c r="A8" s="15"/>
      <c r="B8" s="15"/>
      <c r="C8" s="15" t="s">
        <v>141</v>
      </c>
      <c r="D8" s="15"/>
      <c r="E8" s="15"/>
      <c r="F8" s="15"/>
      <c r="G8" s="15"/>
      <c r="H8" s="15"/>
      <c r="I8" s="15"/>
      <c r="J8" s="15"/>
      <c r="K8" s="15"/>
      <c r="L8" s="15"/>
      <c r="M8" s="15"/>
      <c r="N8" s="15"/>
    </row>
    <row r="9" spans="1:14" s="12" customFormat="1" ht="16.5" customHeight="1" x14ac:dyDescent="0.15">
      <c r="A9" s="15"/>
      <c r="B9" s="15"/>
      <c r="C9" s="15" t="s">
        <v>142</v>
      </c>
      <c r="D9" s="15"/>
      <c r="E9" s="15"/>
      <c r="F9" s="15"/>
      <c r="G9" s="15"/>
      <c r="H9" s="15"/>
      <c r="I9" s="15"/>
      <c r="J9" s="15"/>
      <c r="K9" s="15"/>
      <c r="L9" s="15"/>
      <c r="M9" s="15"/>
      <c r="N9" s="15"/>
    </row>
    <row r="10" spans="1:14" s="12" customFormat="1" ht="16.5" customHeight="1" x14ac:dyDescent="0.15">
      <c r="A10" s="15"/>
      <c r="B10" s="15"/>
      <c r="C10" s="15" t="s">
        <v>143</v>
      </c>
      <c r="D10" s="15"/>
      <c r="E10" s="15"/>
      <c r="F10" s="15"/>
      <c r="G10" s="15"/>
      <c r="H10" s="15"/>
      <c r="I10" s="15"/>
      <c r="J10" s="15"/>
      <c r="K10" s="15"/>
      <c r="L10" s="15"/>
      <c r="M10" s="15"/>
      <c r="N10" s="15"/>
    </row>
    <row r="11" spans="1:14" s="12" customFormat="1" ht="16.5" customHeight="1" x14ac:dyDescent="0.15">
      <c r="A11" s="15"/>
      <c r="B11" s="15"/>
      <c r="C11" s="15" t="s">
        <v>145</v>
      </c>
      <c r="D11" s="15"/>
      <c r="E11" s="15"/>
      <c r="F11" s="15"/>
      <c r="G11" s="15"/>
      <c r="H11" s="15"/>
      <c r="I11" s="15"/>
      <c r="J11" s="15"/>
      <c r="K11" s="15"/>
      <c r="L11" s="15"/>
      <c r="M11" s="15"/>
      <c r="N11" s="15"/>
    </row>
    <row r="12" spans="1:14" s="12" customFormat="1" ht="16.5" customHeight="1" x14ac:dyDescent="0.15">
      <c r="A12" s="15"/>
      <c r="B12" s="15"/>
      <c r="C12" s="15" t="s">
        <v>144</v>
      </c>
      <c r="D12" s="15"/>
      <c r="E12" s="15"/>
      <c r="F12" s="15"/>
      <c r="G12" s="15"/>
      <c r="H12" s="15"/>
      <c r="I12" s="15"/>
      <c r="J12" s="15"/>
      <c r="K12" s="15"/>
      <c r="L12" s="15"/>
      <c r="M12" s="15"/>
      <c r="N12" s="15"/>
    </row>
    <row r="13" spans="1:14" s="12" customFormat="1" ht="16.5" customHeight="1" x14ac:dyDescent="0.15">
      <c r="A13" s="15"/>
      <c r="B13" s="15"/>
      <c r="C13" s="15" t="s">
        <v>83</v>
      </c>
      <c r="D13" s="15"/>
      <c r="E13" s="15"/>
      <c r="F13" s="15"/>
      <c r="G13" s="15"/>
      <c r="H13" s="15"/>
      <c r="I13" s="15"/>
      <c r="J13" s="15"/>
      <c r="K13" s="15"/>
      <c r="L13" s="15"/>
      <c r="M13" s="15"/>
      <c r="N13" s="15"/>
    </row>
    <row r="14" spans="1:14" s="12" customFormat="1" ht="16.5" customHeight="1" x14ac:dyDescent="0.15">
      <c r="A14" s="15"/>
      <c r="B14" s="15"/>
      <c r="C14" s="15"/>
      <c r="D14" s="15"/>
      <c r="E14" s="15"/>
      <c r="F14" s="15"/>
      <c r="G14" s="15"/>
      <c r="H14" s="15"/>
      <c r="I14" s="15"/>
      <c r="J14" s="15"/>
      <c r="K14" s="15"/>
      <c r="L14" s="15"/>
      <c r="M14" s="15"/>
      <c r="N14" s="15"/>
    </row>
    <row r="15" spans="1:14" s="12" customFormat="1" ht="16.5" customHeight="1" x14ac:dyDescent="0.15">
      <c r="A15" s="15"/>
      <c r="B15" s="15"/>
      <c r="C15" s="15" t="s">
        <v>146</v>
      </c>
      <c r="D15" s="15"/>
      <c r="E15" s="15"/>
      <c r="F15" s="15"/>
      <c r="G15" s="15"/>
      <c r="H15" s="15"/>
      <c r="I15" s="15"/>
      <c r="J15" s="15"/>
      <c r="K15" s="15"/>
      <c r="L15" s="15"/>
      <c r="M15" s="15"/>
      <c r="N15" s="15"/>
    </row>
    <row r="16" spans="1:14" s="12" customFormat="1" ht="16.5" customHeight="1" x14ac:dyDescent="0.15">
      <c r="A16" s="15"/>
      <c r="B16" s="15"/>
      <c r="C16" s="15"/>
      <c r="D16" s="15"/>
      <c r="E16" s="15"/>
      <c r="F16" s="15"/>
      <c r="G16" s="15"/>
      <c r="H16" s="15"/>
      <c r="I16" s="15"/>
      <c r="J16" s="15"/>
      <c r="K16" s="15"/>
      <c r="L16" s="15"/>
      <c r="M16" s="15"/>
      <c r="N16" s="15"/>
    </row>
    <row r="17" spans="1:14" s="12" customFormat="1" ht="16.5" customHeight="1" x14ac:dyDescent="0.15">
      <c r="A17" s="15"/>
      <c r="B17" s="15"/>
      <c r="C17" s="15" t="s">
        <v>148</v>
      </c>
      <c r="D17" s="15"/>
      <c r="E17" s="15"/>
      <c r="F17" s="15"/>
      <c r="G17" s="15"/>
      <c r="H17" s="15"/>
      <c r="I17" s="15"/>
      <c r="J17" s="15"/>
      <c r="K17" s="15"/>
      <c r="L17" s="15"/>
      <c r="M17" s="15"/>
      <c r="N17" s="15"/>
    </row>
    <row r="18" spans="1:14" s="12" customFormat="1" ht="16.5" customHeight="1" x14ac:dyDescent="0.15">
      <c r="A18" s="15"/>
      <c r="B18" s="15"/>
      <c r="C18" s="15"/>
      <c r="D18" s="15"/>
      <c r="E18" s="15"/>
      <c r="F18" s="15"/>
      <c r="G18" s="15"/>
      <c r="H18" s="15"/>
      <c r="I18" s="15"/>
      <c r="J18" s="15"/>
      <c r="K18" s="15"/>
      <c r="L18" s="15"/>
      <c r="M18" s="15"/>
      <c r="N18" s="15"/>
    </row>
    <row r="19" spans="1:14" s="12" customFormat="1" ht="24" customHeight="1" x14ac:dyDescent="0.15">
      <c r="A19" s="15"/>
      <c r="B19" s="15"/>
      <c r="C19" s="15" t="s">
        <v>166</v>
      </c>
      <c r="D19" s="15"/>
      <c r="E19" s="15"/>
      <c r="F19" s="15"/>
      <c r="G19" s="15"/>
      <c r="H19" s="15"/>
      <c r="I19" s="15"/>
      <c r="J19" s="15"/>
      <c r="K19" s="15"/>
      <c r="L19" s="15"/>
      <c r="M19" s="15"/>
      <c r="N19" s="15"/>
    </row>
    <row r="20" spans="1:14" s="12" customFormat="1" ht="24" customHeight="1" x14ac:dyDescent="0.15">
      <c r="A20" s="15"/>
      <c r="B20" s="15"/>
      <c r="C20" s="15" t="s">
        <v>167</v>
      </c>
      <c r="D20" s="15" t="s">
        <v>196</v>
      </c>
      <c r="E20" s="15"/>
      <c r="F20" s="15"/>
      <c r="G20" s="15"/>
      <c r="H20" s="15"/>
      <c r="I20" s="15"/>
      <c r="J20" s="15"/>
      <c r="K20" s="15"/>
      <c r="L20" s="15"/>
      <c r="M20" s="15"/>
      <c r="N20" s="15"/>
    </row>
    <row r="21" spans="1:14" s="12" customFormat="1" ht="16.5" customHeight="1" x14ac:dyDescent="0.15">
      <c r="A21" s="15"/>
      <c r="B21" s="15"/>
      <c r="C21" s="15"/>
      <c r="D21" s="153" t="s">
        <v>180</v>
      </c>
      <c r="E21" s="15"/>
      <c r="F21" s="15"/>
      <c r="G21" s="15"/>
      <c r="H21" s="15"/>
      <c r="I21" s="15"/>
      <c r="J21" s="15"/>
      <c r="K21" s="15"/>
      <c r="L21" s="15"/>
      <c r="M21" s="15"/>
      <c r="N21" s="15"/>
    </row>
    <row r="22" spans="1:14" s="12" customFormat="1" ht="24" customHeight="1" x14ac:dyDescent="0.15">
      <c r="A22" s="15"/>
      <c r="B22" s="15"/>
      <c r="C22" s="15"/>
      <c r="D22" s="15" t="s">
        <v>251</v>
      </c>
      <c r="E22" s="15"/>
      <c r="F22" s="15"/>
      <c r="G22" s="15"/>
      <c r="H22" s="15"/>
      <c r="I22" s="15"/>
      <c r="J22" s="15"/>
      <c r="K22" s="15"/>
      <c r="L22" s="15"/>
      <c r="M22" s="15"/>
      <c r="N22" s="15"/>
    </row>
    <row r="23" spans="1:14" s="12" customFormat="1" ht="16.5" customHeight="1" x14ac:dyDescent="0.15">
      <c r="A23" s="15"/>
      <c r="B23" s="15"/>
      <c r="C23" s="15"/>
      <c r="D23" s="180" t="s">
        <v>252</v>
      </c>
      <c r="E23" s="15"/>
      <c r="F23" s="15"/>
      <c r="G23" s="15"/>
      <c r="H23" s="15"/>
      <c r="I23" s="15"/>
      <c r="J23" s="15"/>
      <c r="K23" s="15"/>
      <c r="L23" s="15"/>
      <c r="M23" s="15"/>
      <c r="N23" s="15"/>
    </row>
    <row r="24" spans="1:14" s="12" customFormat="1" ht="24" customHeight="1" x14ac:dyDescent="0.15">
      <c r="A24" s="15"/>
      <c r="B24" s="15"/>
      <c r="C24" s="15"/>
      <c r="D24" s="15" t="s">
        <v>250</v>
      </c>
      <c r="E24" s="15"/>
      <c r="F24" s="15"/>
      <c r="G24" s="15"/>
      <c r="H24" s="15"/>
      <c r="I24" s="15"/>
      <c r="J24" s="15"/>
      <c r="K24" s="15"/>
      <c r="L24" s="15"/>
      <c r="M24" s="15"/>
      <c r="N24" s="15"/>
    </row>
    <row r="25" spans="1:14" s="12" customFormat="1" ht="16.5" customHeight="1" x14ac:dyDescent="0.15">
      <c r="A25" s="15"/>
      <c r="B25" s="15"/>
      <c r="C25" s="15"/>
      <c r="D25" s="15" t="s">
        <v>254</v>
      </c>
      <c r="E25" s="15"/>
      <c r="F25" s="15"/>
      <c r="G25" s="15"/>
      <c r="H25" s="15"/>
      <c r="I25" s="15"/>
      <c r="J25" s="15"/>
      <c r="K25" s="15"/>
      <c r="L25" s="15"/>
      <c r="M25" s="15"/>
      <c r="N25" s="15"/>
    </row>
    <row r="26" spans="1:14" s="12" customFormat="1" ht="16.5" customHeight="1" x14ac:dyDescent="0.15">
      <c r="A26" s="15"/>
      <c r="B26" s="15"/>
      <c r="C26" s="15"/>
      <c r="D26" s="15" t="s">
        <v>253</v>
      </c>
      <c r="E26" s="15"/>
      <c r="F26" s="15"/>
      <c r="G26" s="15"/>
      <c r="H26" s="15"/>
      <c r="I26" s="15"/>
      <c r="J26" s="15"/>
      <c r="K26" s="15"/>
      <c r="L26" s="15"/>
      <c r="M26" s="15"/>
      <c r="N26" s="15"/>
    </row>
    <row r="27" spans="1:14" s="12" customFormat="1" ht="16.5" customHeight="1" x14ac:dyDescent="0.15">
      <c r="D27" s="15" t="s">
        <v>249</v>
      </c>
    </row>
    <row r="28" spans="1:14" s="12" customFormat="1" ht="16.5" customHeight="1" x14ac:dyDescent="0.15"/>
    <row r="29" spans="1:14" s="12" customFormat="1" ht="16.5" customHeight="1" x14ac:dyDescent="0.15"/>
    <row r="30" spans="1:14" s="12" customFormat="1" ht="16.5" customHeight="1" x14ac:dyDescent="0.15"/>
    <row r="31" spans="1:14" s="12" customFormat="1" ht="16.5" customHeight="1" x14ac:dyDescent="0.15"/>
    <row r="32" spans="1:14" s="12" customFormat="1" ht="16.5" customHeight="1" x14ac:dyDescent="0.15"/>
    <row r="33" s="12" customFormat="1" ht="16.5" customHeight="1" x14ac:dyDescent="0.15"/>
    <row r="34" s="12" customFormat="1" ht="16.5" customHeight="1" x14ac:dyDescent="0.15"/>
    <row r="35" s="12" customFormat="1" ht="16.5" customHeight="1" x14ac:dyDescent="0.15"/>
    <row r="36" s="12" customFormat="1" ht="16.5" customHeight="1" x14ac:dyDescent="0.15"/>
    <row r="37" s="12" customFormat="1" ht="16.5" customHeight="1" x14ac:dyDescent="0.15"/>
    <row r="38" s="12" customFormat="1" ht="16.5" customHeight="1" x14ac:dyDescent="0.15"/>
    <row r="39" s="12" customFormat="1" ht="16.5" customHeight="1" x14ac:dyDescent="0.15"/>
    <row r="40" s="12" customFormat="1" ht="16.5" customHeight="1" x14ac:dyDescent="0.15"/>
    <row r="41" s="12" customFormat="1" ht="16.5" customHeight="1" x14ac:dyDescent="0.15"/>
    <row r="42" s="12" customFormat="1" ht="16.5" customHeight="1" x14ac:dyDescent="0.15"/>
    <row r="43" s="12" customFormat="1" ht="16.5" customHeight="1" x14ac:dyDescent="0.15"/>
    <row r="44" s="12" customFormat="1" ht="16.5" customHeight="1" x14ac:dyDescent="0.15"/>
    <row r="45" s="12" customFormat="1" ht="16.5" customHeight="1" x14ac:dyDescent="0.15"/>
    <row r="46" s="12" customFormat="1" ht="16.5" customHeight="1" x14ac:dyDescent="0.15"/>
    <row r="47" s="12" customFormat="1" ht="16.5" customHeight="1" x14ac:dyDescent="0.15"/>
    <row r="48" s="12" customFormat="1" ht="16.5" customHeight="1" x14ac:dyDescent="0.15"/>
    <row r="49" spans="1:14" s="12" customFormat="1" ht="16.5" customHeight="1" x14ac:dyDescent="0.15"/>
    <row r="50" spans="1:14" s="12" customFormat="1" ht="16.5" customHeight="1" x14ac:dyDescent="0.15"/>
    <row r="51" spans="1:14" s="12" customFormat="1" ht="16.5" customHeight="1" x14ac:dyDescent="0.15"/>
    <row r="52" spans="1:14" s="12" customFormat="1" ht="16.5" customHeight="1" x14ac:dyDescent="0.15"/>
    <row r="53" spans="1:14" s="12" customFormat="1" ht="16.5" customHeight="1" x14ac:dyDescent="0.15"/>
    <row r="54" spans="1:14" s="12" customFormat="1" ht="16.5" customHeight="1" x14ac:dyDescent="0.15"/>
    <row r="55" spans="1:14" s="12" customFormat="1" ht="16.5" customHeight="1" x14ac:dyDescent="0.15"/>
    <row r="56" spans="1:14" s="12" customFormat="1" ht="16.5" customHeight="1" x14ac:dyDescent="0.15"/>
    <row r="57" spans="1:14" s="12" customFormat="1" ht="16.5" customHeight="1" x14ac:dyDescent="0.15"/>
    <row r="58" spans="1:14" s="12" customFormat="1" ht="16.5" customHeight="1" x14ac:dyDescent="0.15"/>
    <row r="59" spans="1:14" s="12" customFormat="1" ht="16.5" customHeight="1" x14ac:dyDescent="0.15">
      <c r="A59" s="285" t="s">
        <v>221</v>
      </c>
      <c r="B59" s="285"/>
      <c r="C59" s="285"/>
      <c r="D59" s="285"/>
      <c r="E59" s="285"/>
      <c r="F59" s="285"/>
      <c r="G59" s="285"/>
      <c r="H59" s="285"/>
      <c r="I59" s="285"/>
      <c r="J59" s="285"/>
      <c r="K59" s="285"/>
      <c r="L59" s="285"/>
      <c r="M59" s="285"/>
      <c r="N59" s="285"/>
    </row>
    <row r="60" spans="1:14" ht="23.45" customHeight="1" x14ac:dyDescent="0.15">
      <c r="A60" s="350" t="s">
        <v>189</v>
      </c>
      <c r="B60" s="350"/>
      <c r="C60" s="350"/>
      <c r="D60" s="350"/>
      <c r="E60" s="350"/>
      <c r="F60" s="350"/>
      <c r="G60" s="350"/>
      <c r="H60" s="350"/>
      <c r="I60" s="350"/>
      <c r="J60" s="350"/>
      <c r="K60" s="350"/>
      <c r="L60" s="350"/>
      <c r="M60" s="350"/>
      <c r="N60" s="350"/>
    </row>
    <row r="61" spans="1:14" ht="23.45" customHeight="1" x14ac:dyDescent="0.15">
      <c r="A61" s="351" t="s">
        <v>192</v>
      </c>
      <c r="B61" s="351"/>
      <c r="C61" s="351"/>
      <c r="D61" s="351"/>
      <c r="E61" s="351"/>
      <c r="F61" s="351"/>
      <c r="G61" s="351"/>
      <c r="H61" s="351"/>
      <c r="I61" s="351"/>
      <c r="J61" s="351"/>
      <c r="K61" s="351"/>
      <c r="L61" s="351"/>
      <c r="M61" s="351"/>
      <c r="N61" s="351"/>
    </row>
    <row r="62" spans="1:14" ht="23.45" customHeight="1" x14ac:dyDescent="0.15">
      <c r="A62" s="191"/>
      <c r="B62" s="191"/>
      <c r="C62" s="191"/>
      <c r="D62" s="191"/>
      <c r="E62" s="191"/>
      <c r="F62" s="191"/>
      <c r="G62" s="191"/>
      <c r="H62" s="191"/>
      <c r="I62" s="191"/>
      <c r="J62" s="191"/>
      <c r="K62" s="129"/>
      <c r="L62" s="191"/>
      <c r="M62" s="191"/>
      <c r="N62" s="201" t="s">
        <v>238</v>
      </c>
    </row>
    <row r="63" spans="1:14" s="12" customFormat="1" ht="22.5" customHeight="1" x14ac:dyDescent="0.15">
      <c r="A63" s="152" t="s">
        <v>17</v>
      </c>
      <c r="B63" s="151"/>
      <c r="C63" s="151"/>
      <c r="D63" s="151"/>
      <c r="E63" s="151"/>
      <c r="F63" s="151"/>
      <c r="G63" s="16"/>
      <c r="H63" s="16"/>
      <c r="I63" s="16"/>
      <c r="J63" s="16"/>
      <c r="K63" s="16"/>
      <c r="L63" s="16"/>
      <c r="M63" s="16"/>
      <c r="N63" s="16"/>
    </row>
    <row r="64" spans="1:14" s="12" customFormat="1" ht="16.5" customHeight="1" x14ac:dyDescent="0.15">
      <c r="A64" s="16"/>
      <c r="B64" s="16"/>
      <c r="C64" s="16"/>
      <c r="D64" s="15" t="s">
        <v>51</v>
      </c>
      <c r="E64" s="15"/>
      <c r="F64" s="15"/>
      <c r="G64" s="15"/>
      <c r="H64" s="15"/>
      <c r="I64" s="15"/>
      <c r="J64" s="15"/>
      <c r="K64" s="15"/>
      <c r="L64" s="15"/>
      <c r="M64" s="15"/>
      <c r="N64" s="16"/>
    </row>
    <row r="65" spans="1:14" s="12" customFormat="1" ht="16.5" customHeight="1" x14ac:dyDescent="0.15">
      <c r="A65" s="16"/>
      <c r="B65" s="16"/>
      <c r="C65" s="16"/>
      <c r="D65" s="15" t="s">
        <v>87</v>
      </c>
      <c r="E65" s="15"/>
      <c r="F65" s="15"/>
      <c r="G65" s="15"/>
      <c r="H65" s="15"/>
      <c r="I65" s="15"/>
      <c r="J65" s="15"/>
      <c r="K65" s="15"/>
      <c r="L65" s="15"/>
      <c r="M65" s="15"/>
      <c r="N65" s="16"/>
    </row>
    <row r="66" spans="1:14" s="12" customFormat="1" ht="16.5" customHeight="1" x14ac:dyDescent="0.15">
      <c r="A66" s="16"/>
      <c r="B66" s="16"/>
      <c r="C66" s="16"/>
      <c r="D66" s="15" t="s">
        <v>86</v>
      </c>
      <c r="E66" s="15"/>
      <c r="F66" s="15"/>
      <c r="G66" s="15"/>
      <c r="H66" s="15"/>
      <c r="I66" s="15"/>
      <c r="J66" s="15"/>
      <c r="K66" s="15"/>
      <c r="L66" s="15"/>
      <c r="M66" s="15"/>
      <c r="N66" s="16"/>
    </row>
    <row r="67" spans="1:14" s="12" customFormat="1" ht="16.5" customHeight="1" x14ac:dyDescent="0.15">
      <c r="A67" s="16"/>
      <c r="B67" s="16"/>
      <c r="C67" s="16"/>
      <c r="D67" s="16"/>
      <c r="E67" s="16"/>
      <c r="F67" s="16"/>
      <c r="G67" s="16"/>
      <c r="H67" s="16"/>
      <c r="I67" s="16"/>
      <c r="J67" s="16"/>
      <c r="K67" s="16"/>
      <c r="L67" s="16"/>
      <c r="M67" s="16"/>
      <c r="N67" s="16"/>
    </row>
    <row r="68" spans="1:14" s="12" customFormat="1" ht="27" customHeight="1" x14ac:dyDescent="0.15">
      <c r="A68" s="16"/>
      <c r="B68" s="16"/>
      <c r="C68" s="16"/>
      <c r="D68" s="127" t="s">
        <v>76</v>
      </c>
      <c r="E68" s="15"/>
      <c r="F68" s="15"/>
      <c r="G68" s="15"/>
      <c r="H68" s="128" t="s">
        <v>24</v>
      </c>
      <c r="I68" s="277" t="s">
        <v>49</v>
      </c>
      <c r="J68" s="278"/>
      <c r="K68" s="128" t="s">
        <v>25</v>
      </c>
      <c r="L68" s="277" t="s">
        <v>50</v>
      </c>
      <c r="M68" s="278"/>
      <c r="N68" s="16"/>
    </row>
    <row r="69" spans="1:14" s="12" customFormat="1" ht="16.5" customHeight="1" x14ac:dyDescent="0.15">
      <c r="A69" s="16"/>
      <c r="B69" s="16"/>
      <c r="C69" s="16"/>
      <c r="D69" s="15"/>
      <c r="E69" s="15"/>
      <c r="F69" s="15"/>
      <c r="G69" s="15"/>
      <c r="H69" s="15" t="s">
        <v>212</v>
      </c>
      <c r="I69" s="15"/>
      <c r="J69" s="15"/>
      <c r="K69" s="15"/>
      <c r="L69" s="15"/>
      <c r="M69" s="15"/>
      <c r="N69" s="16"/>
    </row>
    <row r="70" spans="1:14" s="12" customFormat="1" ht="8.25" customHeight="1" x14ac:dyDescent="0.15"/>
    <row r="71" spans="1:14" s="12" customFormat="1" ht="21.75" customHeight="1" x14ac:dyDescent="0.15">
      <c r="A71" s="152" t="s">
        <v>53</v>
      </c>
      <c r="B71" s="15"/>
      <c r="C71" s="15"/>
      <c r="D71" s="15"/>
      <c r="E71" s="15"/>
      <c r="F71" s="15"/>
      <c r="G71" s="15"/>
    </row>
    <row r="72" spans="1:14" s="12" customFormat="1" ht="33" customHeight="1" x14ac:dyDescent="0.2">
      <c r="B72" s="169" t="s">
        <v>104</v>
      </c>
      <c r="C72" s="170"/>
      <c r="D72" s="131"/>
      <c r="E72" s="15"/>
      <c r="F72" s="15"/>
      <c r="G72" s="15"/>
      <c r="H72" s="132"/>
      <c r="I72" s="15"/>
      <c r="J72" s="15"/>
      <c r="K72" s="15"/>
      <c r="L72" s="15"/>
      <c r="M72" s="15"/>
      <c r="N72" s="130" t="s">
        <v>57</v>
      </c>
    </row>
    <row r="73" spans="1:14" s="12" customFormat="1" ht="24" customHeight="1" x14ac:dyDescent="0.15">
      <c r="B73" s="15"/>
      <c r="C73" s="339" t="s">
        <v>52</v>
      </c>
      <c r="D73" s="340"/>
      <c r="E73" s="341"/>
      <c r="F73" s="321" t="s">
        <v>58</v>
      </c>
      <c r="G73" s="352"/>
      <c r="H73" s="352"/>
      <c r="I73" s="352"/>
      <c r="J73" s="352"/>
      <c r="K73" s="352"/>
      <c r="L73" s="322"/>
      <c r="M73" s="321" t="s">
        <v>27</v>
      </c>
      <c r="N73" s="322"/>
    </row>
    <row r="74" spans="1:14" s="12" customFormat="1" ht="24" customHeight="1" x14ac:dyDescent="0.15">
      <c r="B74" s="15"/>
      <c r="C74" s="313"/>
      <c r="D74" s="342"/>
      <c r="E74" s="343"/>
      <c r="F74" s="257" t="s">
        <v>28</v>
      </c>
      <c r="G74" s="258"/>
      <c r="H74" s="197" t="s">
        <v>29</v>
      </c>
      <c r="I74" s="197" t="s">
        <v>30</v>
      </c>
      <c r="J74" s="197" t="s">
        <v>31</v>
      </c>
      <c r="K74" s="197" t="s">
        <v>32</v>
      </c>
      <c r="L74" s="197" t="s">
        <v>33</v>
      </c>
      <c r="M74" s="325"/>
      <c r="N74" s="315"/>
    </row>
    <row r="75" spans="1:14" s="12" customFormat="1" ht="24" customHeight="1" x14ac:dyDescent="0.15">
      <c r="B75" s="15"/>
      <c r="C75" s="199">
        <v>1</v>
      </c>
      <c r="D75" s="199"/>
      <c r="E75" s="138" t="s">
        <v>34</v>
      </c>
      <c r="F75" s="139"/>
      <c r="G75" s="140">
        <v>10000</v>
      </c>
      <c r="H75" s="344">
        <v>43700</v>
      </c>
      <c r="I75" s="344">
        <v>20500</v>
      </c>
      <c r="J75" s="141">
        <f>G75+H75+I75</f>
        <v>74200</v>
      </c>
      <c r="K75" s="345">
        <v>8100</v>
      </c>
      <c r="L75" s="141">
        <f>J75+K75</f>
        <v>82300</v>
      </c>
      <c r="M75" s="279">
        <f t="shared" ref="M75:M87" si="0">J75*7+L75*5</f>
        <v>930900</v>
      </c>
      <c r="N75" s="280"/>
    </row>
    <row r="76" spans="1:14" s="12" customFormat="1" ht="24" customHeight="1" x14ac:dyDescent="0.15">
      <c r="B76" s="15"/>
      <c r="C76" s="197">
        <v>2</v>
      </c>
      <c r="D76" s="197"/>
      <c r="E76" s="143" t="s">
        <v>35</v>
      </c>
      <c r="F76" s="144"/>
      <c r="G76" s="145">
        <v>13000</v>
      </c>
      <c r="H76" s="344"/>
      <c r="I76" s="344"/>
      <c r="J76" s="146">
        <f>G76+H75+I75</f>
        <v>77200</v>
      </c>
      <c r="K76" s="346"/>
      <c r="L76" s="146">
        <f>J76+K75</f>
        <v>85300</v>
      </c>
      <c r="M76" s="319">
        <f t="shared" si="0"/>
        <v>966900</v>
      </c>
      <c r="N76" s="320"/>
    </row>
    <row r="77" spans="1:14" s="12" customFormat="1" ht="24" customHeight="1" x14ac:dyDescent="0.15">
      <c r="B77" s="15"/>
      <c r="C77" s="197">
        <v>3</v>
      </c>
      <c r="D77" s="197"/>
      <c r="E77" s="143" t="s">
        <v>36</v>
      </c>
      <c r="F77" s="144"/>
      <c r="G77" s="145">
        <v>16000</v>
      </c>
      <c r="H77" s="344"/>
      <c r="I77" s="344"/>
      <c r="J77" s="146">
        <f>G77+H75+I75</f>
        <v>80200</v>
      </c>
      <c r="K77" s="346"/>
      <c r="L77" s="146">
        <f>J77+K75</f>
        <v>88300</v>
      </c>
      <c r="M77" s="319">
        <f t="shared" si="0"/>
        <v>1002900</v>
      </c>
      <c r="N77" s="320"/>
    </row>
    <row r="78" spans="1:14" s="12" customFormat="1" ht="24" customHeight="1" x14ac:dyDescent="0.15">
      <c r="B78" s="15"/>
      <c r="C78" s="197">
        <v>4</v>
      </c>
      <c r="D78" s="197"/>
      <c r="E78" s="143" t="s">
        <v>0</v>
      </c>
      <c r="F78" s="144"/>
      <c r="G78" s="145">
        <v>19000</v>
      </c>
      <c r="H78" s="344"/>
      <c r="I78" s="344"/>
      <c r="J78" s="146">
        <f>G78+H75+I75</f>
        <v>83200</v>
      </c>
      <c r="K78" s="346"/>
      <c r="L78" s="146">
        <f>J78+K75</f>
        <v>91300</v>
      </c>
      <c r="M78" s="319">
        <f t="shared" si="0"/>
        <v>1038900</v>
      </c>
      <c r="N78" s="320"/>
    </row>
    <row r="79" spans="1:14" s="12" customFormat="1" ht="24" customHeight="1" x14ac:dyDescent="0.15">
      <c r="B79" s="15"/>
      <c r="C79" s="197">
        <v>5</v>
      </c>
      <c r="D79" s="197"/>
      <c r="E79" s="143" t="s">
        <v>1</v>
      </c>
      <c r="F79" s="144"/>
      <c r="G79" s="145">
        <v>22000</v>
      </c>
      <c r="H79" s="344"/>
      <c r="I79" s="344"/>
      <c r="J79" s="146">
        <f>G79+H75+I75</f>
        <v>86200</v>
      </c>
      <c r="K79" s="346"/>
      <c r="L79" s="146">
        <f>J79+K75</f>
        <v>94300</v>
      </c>
      <c r="M79" s="319">
        <f t="shared" si="0"/>
        <v>1074900</v>
      </c>
      <c r="N79" s="320"/>
    </row>
    <row r="80" spans="1:14" s="12" customFormat="1" ht="24" customHeight="1" x14ac:dyDescent="0.15">
      <c r="B80" s="15"/>
      <c r="C80" s="197">
        <v>6</v>
      </c>
      <c r="D80" s="197"/>
      <c r="E80" s="143" t="s">
        <v>2</v>
      </c>
      <c r="F80" s="144"/>
      <c r="G80" s="145">
        <v>25000</v>
      </c>
      <c r="H80" s="344"/>
      <c r="I80" s="344"/>
      <c r="J80" s="146">
        <f>G80+H75+I75</f>
        <v>89200</v>
      </c>
      <c r="K80" s="346"/>
      <c r="L80" s="146">
        <f>J80+K75</f>
        <v>97300</v>
      </c>
      <c r="M80" s="319">
        <f t="shared" si="0"/>
        <v>1110900</v>
      </c>
      <c r="N80" s="320"/>
    </row>
    <row r="81" spans="2:14" s="12" customFormat="1" ht="24" customHeight="1" x14ac:dyDescent="0.15">
      <c r="B81" s="15"/>
      <c r="C81" s="197">
        <v>7</v>
      </c>
      <c r="D81" s="197"/>
      <c r="E81" s="143" t="s">
        <v>3</v>
      </c>
      <c r="F81" s="144"/>
      <c r="G81" s="145">
        <v>30000</v>
      </c>
      <c r="H81" s="344"/>
      <c r="I81" s="344"/>
      <c r="J81" s="146">
        <f>G81+H75+I75</f>
        <v>94200</v>
      </c>
      <c r="K81" s="346"/>
      <c r="L81" s="146">
        <f>J81+K75</f>
        <v>102300</v>
      </c>
      <c r="M81" s="319">
        <f t="shared" si="0"/>
        <v>1170900</v>
      </c>
      <c r="N81" s="320"/>
    </row>
    <row r="82" spans="2:14" s="12" customFormat="1" ht="24" customHeight="1" x14ac:dyDescent="0.15">
      <c r="B82" s="15"/>
      <c r="C82" s="197">
        <v>8</v>
      </c>
      <c r="D82" s="197"/>
      <c r="E82" s="143" t="s">
        <v>4</v>
      </c>
      <c r="F82" s="144"/>
      <c r="G82" s="145">
        <v>35000</v>
      </c>
      <c r="H82" s="344"/>
      <c r="I82" s="344"/>
      <c r="J82" s="146">
        <f>G82+H75+I75</f>
        <v>99200</v>
      </c>
      <c r="K82" s="346"/>
      <c r="L82" s="146">
        <f>J82+K75</f>
        <v>107300</v>
      </c>
      <c r="M82" s="319">
        <f t="shared" si="0"/>
        <v>1230900</v>
      </c>
      <c r="N82" s="320"/>
    </row>
    <row r="83" spans="2:14" s="12" customFormat="1" ht="24" customHeight="1" x14ac:dyDescent="0.15">
      <c r="B83" s="15"/>
      <c r="C83" s="197">
        <v>9</v>
      </c>
      <c r="D83" s="197"/>
      <c r="E83" s="143" t="s">
        <v>5</v>
      </c>
      <c r="F83" s="144"/>
      <c r="G83" s="145">
        <v>40000</v>
      </c>
      <c r="H83" s="344"/>
      <c r="I83" s="344"/>
      <c r="J83" s="146">
        <f>G83+H75+I75</f>
        <v>104200</v>
      </c>
      <c r="K83" s="346"/>
      <c r="L83" s="146">
        <f>J83+K75</f>
        <v>112300</v>
      </c>
      <c r="M83" s="319">
        <f t="shared" si="0"/>
        <v>1290900</v>
      </c>
      <c r="N83" s="320"/>
    </row>
    <row r="84" spans="2:14" s="12" customFormat="1" ht="24" customHeight="1" x14ac:dyDescent="0.15">
      <c r="B84" s="15"/>
      <c r="C84" s="197">
        <v>10</v>
      </c>
      <c r="D84" s="197"/>
      <c r="E84" s="143" t="s">
        <v>6</v>
      </c>
      <c r="F84" s="144"/>
      <c r="G84" s="145">
        <v>45000</v>
      </c>
      <c r="H84" s="344"/>
      <c r="I84" s="344"/>
      <c r="J84" s="146">
        <f>G84+H75+I75</f>
        <v>109200</v>
      </c>
      <c r="K84" s="346"/>
      <c r="L84" s="146">
        <f>J84+K75</f>
        <v>117300</v>
      </c>
      <c r="M84" s="319">
        <f t="shared" si="0"/>
        <v>1350900</v>
      </c>
      <c r="N84" s="320"/>
    </row>
    <row r="85" spans="2:14" s="12" customFormat="1" ht="24" customHeight="1" x14ac:dyDescent="0.15">
      <c r="B85" s="15"/>
      <c r="C85" s="197">
        <v>11</v>
      </c>
      <c r="D85" s="197"/>
      <c r="E85" s="143" t="s">
        <v>7</v>
      </c>
      <c r="F85" s="144"/>
      <c r="G85" s="145">
        <v>50000</v>
      </c>
      <c r="H85" s="344"/>
      <c r="I85" s="344"/>
      <c r="J85" s="146">
        <f>G85+H75+I75</f>
        <v>114200</v>
      </c>
      <c r="K85" s="346"/>
      <c r="L85" s="146">
        <f>J85+K75</f>
        <v>122300</v>
      </c>
      <c r="M85" s="319">
        <f t="shared" si="0"/>
        <v>1410900</v>
      </c>
      <c r="N85" s="320"/>
    </row>
    <row r="86" spans="2:14" s="12" customFormat="1" ht="24" customHeight="1" x14ac:dyDescent="0.15">
      <c r="B86" s="15"/>
      <c r="C86" s="197">
        <v>12</v>
      </c>
      <c r="D86" s="197"/>
      <c r="E86" s="143" t="s">
        <v>37</v>
      </c>
      <c r="F86" s="144"/>
      <c r="G86" s="145">
        <v>57000</v>
      </c>
      <c r="H86" s="344"/>
      <c r="I86" s="344"/>
      <c r="J86" s="146">
        <f>G86+H75+I75</f>
        <v>121200</v>
      </c>
      <c r="K86" s="346"/>
      <c r="L86" s="146">
        <f>J86+K75</f>
        <v>129300</v>
      </c>
      <c r="M86" s="319">
        <f t="shared" si="0"/>
        <v>1494900</v>
      </c>
      <c r="N86" s="320"/>
    </row>
    <row r="87" spans="2:14" s="12" customFormat="1" ht="24" customHeight="1" x14ac:dyDescent="0.15">
      <c r="B87" s="15"/>
      <c r="C87" s="197">
        <v>13</v>
      </c>
      <c r="D87" s="197"/>
      <c r="E87" s="143" t="s">
        <v>55</v>
      </c>
      <c r="F87" s="144"/>
      <c r="G87" s="145">
        <v>58400</v>
      </c>
      <c r="H87" s="344"/>
      <c r="I87" s="344"/>
      <c r="J87" s="146">
        <f>G87+H75+I75</f>
        <v>122600</v>
      </c>
      <c r="K87" s="347"/>
      <c r="L87" s="146">
        <f>J87+K75</f>
        <v>130700</v>
      </c>
      <c r="M87" s="319">
        <f t="shared" si="0"/>
        <v>1511700</v>
      </c>
      <c r="N87" s="320"/>
    </row>
    <row r="88" spans="2:14" s="12" customFormat="1" ht="22.5" customHeight="1" x14ac:dyDescent="0.15">
      <c r="B88" s="169" t="s">
        <v>89</v>
      </c>
      <c r="C88" s="131"/>
      <c r="D88" s="131"/>
      <c r="E88" s="130"/>
      <c r="F88" s="130"/>
      <c r="G88" s="15"/>
      <c r="H88" s="15"/>
      <c r="I88" s="15"/>
      <c r="J88" s="15"/>
      <c r="K88" s="15"/>
      <c r="L88" s="15"/>
      <c r="M88" s="15"/>
      <c r="N88" s="15"/>
    </row>
    <row r="89" spans="2:14" s="12" customFormat="1" ht="24" customHeight="1" x14ac:dyDescent="0.15">
      <c r="C89" s="339" t="s">
        <v>52</v>
      </c>
      <c r="D89" s="340"/>
      <c r="E89" s="341"/>
      <c r="F89" s="257" t="s">
        <v>58</v>
      </c>
      <c r="G89" s="302"/>
      <c r="H89" s="302"/>
      <c r="I89" s="302"/>
      <c r="J89" s="302"/>
      <c r="K89" s="302"/>
      <c r="L89" s="258"/>
      <c r="M89" s="321" t="s">
        <v>27</v>
      </c>
      <c r="N89" s="322"/>
    </row>
    <row r="90" spans="2:14" s="12" customFormat="1" ht="24" customHeight="1" x14ac:dyDescent="0.15">
      <c r="C90" s="313"/>
      <c r="D90" s="342"/>
      <c r="E90" s="343"/>
      <c r="F90" s="325" t="s">
        <v>28</v>
      </c>
      <c r="G90" s="315"/>
      <c r="H90" s="198" t="s">
        <v>29</v>
      </c>
      <c r="I90" s="198" t="s">
        <v>30</v>
      </c>
      <c r="J90" s="198" t="s">
        <v>31</v>
      </c>
      <c r="K90" s="198" t="s">
        <v>32</v>
      </c>
      <c r="L90" s="198" t="s">
        <v>33</v>
      </c>
      <c r="M90" s="325"/>
      <c r="N90" s="315"/>
    </row>
    <row r="91" spans="2:14" s="12" customFormat="1" ht="24" customHeight="1" x14ac:dyDescent="0.15">
      <c r="C91" s="199">
        <v>1</v>
      </c>
      <c r="D91" s="199"/>
      <c r="E91" s="138" t="s">
        <v>40</v>
      </c>
      <c r="F91" s="139"/>
      <c r="G91" s="194" t="s">
        <v>112</v>
      </c>
      <c r="H91" s="141"/>
      <c r="I91" s="141"/>
      <c r="J91" s="141">
        <v>142400</v>
      </c>
      <c r="K91" s="141"/>
      <c r="L91" s="141">
        <f>J91+$K$96</f>
        <v>158600</v>
      </c>
      <c r="M91" s="279">
        <f>J91*7+L91*5</f>
        <v>1789800</v>
      </c>
      <c r="N91" s="280"/>
    </row>
    <row r="92" spans="2:14" s="12" customFormat="1" ht="24" customHeight="1" x14ac:dyDescent="0.15">
      <c r="C92" s="197">
        <v>2</v>
      </c>
      <c r="D92" s="197"/>
      <c r="E92" s="143" t="s">
        <v>41</v>
      </c>
      <c r="F92" s="144"/>
      <c r="G92" s="145">
        <v>26000</v>
      </c>
      <c r="H92" s="149"/>
      <c r="I92" s="149"/>
      <c r="J92" s="146">
        <f>G92+$H$96+$I$96</f>
        <v>154400</v>
      </c>
      <c r="K92" s="149"/>
      <c r="L92" s="141">
        <f t="shared" ref="L92:L103" si="1">J92+$K$96</f>
        <v>170600</v>
      </c>
      <c r="M92" s="319">
        <f t="shared" ref="M92:M103" si="2">J92*7+L92*5</f>
        <v>1933800</v>
      </c>
      <c r="N92" s="320"/>
    </row>
    <row r="93" spans="2:14" s="12" customFormat="1" ht="24" customHeight="1" x14ac:dyDescent="0.15">
      <c r="C93" s="197">
        <v>3</v>
      </c>
      <c r="D93" s="197"/>
      <c r="E93" s="143" t="s">
        <v>42</v>
      </c>
      <c r="F93" s="144"/>
      <c r="G93" s="145">
        <v>32000</v>
      </c>
      <c r="H93" s="149"/>
      <c r="I93" s="149"/>
      <c r="J93" s="146">
        <f>G93+$H$96+$I$96</f>
        <v>160400</v>
      </c>
      <c r="K93" s="149"/>
      <c r="L93" s="141">
        <f t="shared" si="1"/>
        <v>176600</v>
      </c>
      <c r="M93" s="319">
        <f t="shared" si="2"/>
        <v>2005800</v>
      </c>
      <c r="N93" s="320"/>
    </row>
    <row r="94" spans="2:14" s="12" customFormat="1" ht="24" customHeight="1" x14ac:dyDescent="0.15">
      <c r="C94" s="197">
        <v>4</v>
      </c>
      <c r="D94" s="197"/>
      <c r="E94" s="143" t="s">
        <v>8</v>
      </c>
      <c r="F94" s="144"/>
      <c r="G94" s="145">
        <v>38000</v>
      </c>
      <c r="H94" s="149"/>
      <c r="I94" s="149"/>
      <c r="J94" s="146">
        <f t="shared" ref="J94:J100" si="3">G94+$H$96+$I$96</f>
        <v>166400</v>
      </c>
      <c r="K94" s="149"/>
      <c r="L94" s="141">
        <f t="shared" si="1"/>
        <v>182600</v>
      </c>
      <c r="M94" s="319">
        <f t="shared" si="2"/>
        <v>2077800</v>
      </c>
      <c r="N94" s="320"/>
    </row>
    <row r="95" spans="2:14" s="12" customFormat="1" ht="24" customHeight="1" x14ac:dyDescent="0.15">
      <c r="C95" s="197">
        <v>5</v>
      </c>
      <c r="D95" s="197"/>
      <c r="E95" s="143" t="s">
        <v>9</v>
      </c>
      <c r="F95" s="144"/>
      <c r="G95" s="145">
        <v>44000</v>
      </c>
      <c r="H95" s="149"/>
      <c r="I95" s="149"/>
      <c r="J95" s="146">
        <f t="shared" si="3"/>
        <v>172400</v>
      </c>
      <c r="K95" s="149"/>
      <c r="L95" s="141">
        <f t="shared" si="1"/>
        <v>188600</v>
      </c>
      <c r="M95" s="319">
        <f t="shared" si="2"/>
        <v>2149800</v>
      </c>
      <c r="N95" s="320"/>
    </row>
    <row r="96" spans="2:14" s="12" customFormat="1" ht="24" customHeight="1" x14ac:dyDescent="0.15">
      <c r="C96" s="197">
        <v>6</v>
      </c>
      <c r="D96" s="197"/>
      <c r="E96" s="143" t="s">
        <v>10</v>
      </c>
      <c r="F96" s="144"/>
      <c r="G96" s="145">
        <v>50000</v>
      </c>
      <c r="H96" s="149">
        <v>87400</v>
      </c>
      <c r="I96" s="149">
        <v>41000</v>
      </c>
      <c r="J96" s="146">
        <f t="shared" si="3"/>
        <v>178400</v>
      </c>
      <c r="K96" s="149">
        <v>16200</v>
      </c>
      <c r="L96" s="141">
        <f t="shared" si="1"/>
        <v>194600</v>
      </c>
      <c r="M96" s="319">
        <f t="shared" si="2"/>
        <v>2221800</v>
      </c>
      <c r="N96" s="320"/>
    </row>
    <row r="97" spans="1:14" s="12" customFormat="1" ht="24" customHeight="1" x14ac:dyDescent="0.15">
      <c r="C97" s="197">
        <v>7</v>
      </c>
      <c r="D97" s="197"/>
      <c r="E97" s="143" t="s">
        <v>11</v>
      </c>
      <c r="F97" s="144"/>
      <c r="G97" s="145">
        <v>60000</v>
      </c>
      <c r="H97" s="149"/>
      <c r="I97" s="149"/>
      <c r="J97" s="146">
        <f t="shared" si="3"/>
        <v>188400</v>
      </c>
      <c r="K97" s="149"/>
      <c r="L97" s="141">
        <f t="shared" si="1"/>
        <v>204600</v>
      </c>
      <c r="M97" s="319">
        <f t="shared" si="2"/>
        <v>2341800</v>
      </c>
      <c r="N97" s="320"/>
    </row>
    <row r="98" spans="1:14" s="12" customFormat="1" ht="24" customHeight="1" x14ac:dyDescent="0.15">
      <c r="C98" s="197">
        <v>8</v>
      </c>
      <c r="D98" s="197"/>
      <c r="E98" s="143" t="s">
        <v>12</v>
      </c>
      <c r="F98" s="144"/>
      <c r="G98" s="145">
        <v>70000</v>
      </c>
      <c r="H98" s="149" t="s">
        <v>225</v>
      </c>
      <c r="I98" s="149" t="s">
        <v>102</v>
      </c>
      <c r="J98" s="146">
        <f t="shared" si="3"/>
        <v>198400</v>
      </c>
      <c r="K98" s="149" t="s">
        <v>226</v>
      </c>
      <c r="L98" s="141">
        <f t="shared" si="1"/>
        <v>214600</v>
      </c>
      <c r="M98" s="319">
        <f t="shared" si="2"/>
        <v>2461800</v>
      </c>
      <c r="N98" s="320"/>
    </row>
    <row r="99" spans="1:14" s="12" customFormat="1" ht="24" customHeight="1" x14ac:dyDescent="0.15">
      <c r="C99" s="197">
        <v>9</v>
      </c>
      <c r="D99" s="197"/>
      <c r="E99" s="143" t="s">
        <v>14</v>
      </c>
      <c r="F99" s="144"/>
      <c r="G99" s="145">
        <v>80000</v>
      </c>
      <c r="H99" s="195" t="s">
        <v>101</v>
      </c>
      <c r="I99" s="195" t="s">
        <v>101</v>
      </c>
      <c r="J99" s="146">
        <f t="shared" si="3"/>
        <v>208400</v>
      </c>
      <c r="K99" s="195" t="s">
        <v>101</v>
      </c>
      <c r="L99" s="141">
        <f t="shared" si="1"/>
        <v>224600</v>
      </c>
      <c r="M99" s="319">
        <f t="shared" si="2"/>
        <v>2581800</v>
      </c>
      <c r="N99" s="320"/>
    </row>
    <row r="100" spans="1:14" s="12" customFormat="1" ht="24" customHeight="1" x14ac:dyDescent="0.15">
      <c r="C100" s="197">
        <v>10</v>
      </c>
      <c r="D100" s="197"/>
      <c r="E100" s="143" t="s">
        <v>15</v>
      </c>
      <c r="F100" s="144"/>
      <c r="G100" s="145">
        <v>90000</v>
      </c>
      <c r="H100" s="149"/>
      <c r="I100" s="149"/>
      <c r="J100" s="146">
        <f t="shared" si="3"/>
        <v>218400</v>
      </c>
      <c r="K100" s="149"/>
      <c r="L100" s="141">
        <f t="shared" si="1"/>
        <v>234600</v>
      </c>
      <c r="M100" s="319">
        <f t="shared" si="2"/>
        <v>2701800</v>
      </c>
      <c r="N100" s="320"/>
    </row>
    <row r="101" spans="1:14" s="12" customFormat="1" ht="24" customHeight="1" x14ac:dyDescent="0.15">
      <c r="C101" s="197">
        <v>11</v>
      </c>
      <c r="D101" s="197"/>
      <c r="E101" s="143" t="s">
        <v>16</v>
      </c>
      <c r="F101" s="319">
        <v>100000</v>
      </c>
      <c r="G101" s="320"/>
      <c r="H101" s="149"/>
      <c r="I101" s="149"/>
      <c r="J101" s="146">
        <f>F101+$H$96+$I$96</f>
        <v>228400</v>
      </c>
      <c r="K101" s="149"/>
      <c r="L101" s="141">
        <f t="shared" si="1"/>
        <v>244600</v>
      </c>
      <c r="M101" s="319">
        <f t="shared" si="2"/>
        <v>2821800</v>
      </c>
      <c r="N101" s="320"/>
    </row>
    <row r="102" spans="1:14" s="12" customFormat="1" ht="24" customHeight="1" x14ac:dyDescent="0.15">
      <c r="C102" s="197">
        <v>12</v>
      </c>
      <c r="D102" s="197"/>
      <c r="E102" s="143" t="s">
        <v>98</v>
      </c>
      <c r="F102" s="319">
        <v>114000</v>
      </c>
      <c r="G102" s="320"/>
      <c r="H102" s="149"/>
      <c r="I102" s="149"/>
      <c r="J102" s="146">
        <f>F102+$H$96+$I$96</f>
        <v>242400</v>
      </c>
      <c r="K102" s="149"/>
      <c r="L102" s="141">
        <f t="shared" si="1"/>
        <v>258600</v>
      </c>
      <c r="M102" s="319">
        <f t="shared" si="2"/>
        <v>2989800</v>
      </c>
      <c r="N102" s="320"/>
    </row>
    <row r="103" spans="1:14" s="12" customFormat="1" ht="24" customHeight="1" x14ac:dyDescent="0.15">
      <c r="C103" s="197">
        <v>13</v>
      </c>
      <c r="D103" s="197"/>
      <c r="E103" s="143" t="s">
        <v>99</v>
      </c>
      <c r="F103" s="319">
        <v>116800</v>
      </c>
      <c r="G103" s="320"/>
      <c r="H103" s="150"/>
      <c r="I103" s="150"/>
      <c r="J103" s="146">
        <f>F103+$H$96+$I$96</f>
        <v>245200</v>
      </c>
      <c r="K103" s="150"/>
      <c r="L103" s="146">
        <f t="shared" si="1"/>
        <v>261400</v>
      </c>
      <c r="M103" s="319">
        <f t="shared" si="2"/>
        <v>3023400</v>
      </c>
      <c r="N103" s="320"/>
    </row>
    <row r="104" spans="1:14" s="12" customFormat="1" ht="12" customHeight="1" x14ac:dyDescent="0.15">
      <c r="A104" s="348"/>
      <c r="B104" s="348"/>
      <c r="C104" s="348"/>
      <c r="D104" s="348"/>
      <c r="E104" s="348"/>
      <c r="F104" s="348"/>
      <c r="G104" s="348"/>
      <c r="H104" s="348"/>
      <c r="I104" s="348"/>
      <c r="J104" s="348"/>
      <c r="K104" s="348"/>
      <c r="L104" s="348"/>
      <c r="M104" s="348"/>
      <c r="N104" s="348"/>
    </row>
    <row r="105" spans="1:14" s="12" customFormat="1" ht="14.25" customHeight="1" x14ac:dyDescent="0.2">
      <c r="A105" s="349" t="s">
        <v>220</v>
      </c>
      <c r="B105" s="349"/>
      <c r="C105" s="349"/>
      <c r="D105" s="349"/>
      <c r="E105" s="349"/>
      <c r="F105" s="349"/>
      <c r="G105" s="349"/>
      <c r="H105" s="349"/>
      <c r="I105" s="349"/>
      <c r="J105" s="349"/>
      <c r="K105" s="349"/>
      <c r="L105" s="349"/>
      <c r="M105" s="349"/>
      <c r="N105" s="349"/>
    </row>
    <row r="106" spans="1:14" s="12" customFormat="1" ht="16.5" customHeight="1" x14ac:dyDescent="0.15">
      <c r="B106" s="30"/>
      <c r="C106" s="131"/>
      <c r="D106" s="15" t="s">
        <v>211</v>
      </c>
      <c r="E106" s="15"/>
      <c r="F106" s="15"/>
      <c r="G106" s="15"/>
      <c r="H106" s="15"/>
      <c r="I106" s="15"/>
      <c r="J106" s="15"/>
      <c r="K106" s="15"/>
      <c r="L106" s="15"/>
      <c r="M106" s="15"/>
      <c r="N106" s="15"/>
    </row>
    <row r="107" spans="1:14" s="12" customFormat="1" ht="16.5" customHeight="1" x14ac:dyDescent="0.15">
      <c r="B107" s="30"/>
      <c r="C107" s="131"/>
      <c r="D107" s="15" t="s">
        <v>114</v>
      </c>
      <c r="E107" s="15"/>
      <c r="F107" s="15"/>
      <c r="G107" s="15"/>
      <c r="H107" s="15"/>
      <c r="I107" s="15"/>
      <c r="J107" s="15"/>
      <c r="K107" s="15"/>
      <c r="L107" s="15"/>
      <c r="M107" s="15"/>
      <c r="N107" s="15"/>
    </row>
    <row r="108" spans="1:14" s="12" customFormat="1" ht="16.5" customHeight="1" x14ac:dyDescent="0.15">
      <c r="B108" s="30"/>
      <c r="C108" s="131"/>
      <c r="D108" s="15" t="s">
        <v>115</v>
      </c>
      <c r="E108" s="15"/>
      <c r="F108" s="15"/>
      <c r="G108" s="15"/>
      <c r="H108" s="15"/>
      <c r="I108" s="15"/>
      <c r="J108" s="15"/>
      <c r="K108" s="15"/>
      <c r="L108" s="15"/>
      <c r="M108" s="15"/>
      <c r="N108" s="15"/>
    </row>
    <row r="109" spans="1:14" s="12" customFormat="1" ht="16.5" customHeight="1" x14ac:dyDescent="0.15">
      <c r="B109" s="30"/>
      <c r="C109" s="131"/>
      <c r="D109" s="15"/>
      <c r="E109" s="15"/>
      <c r="F109" s="15"/>
      <c r="G109" s="15"/>
      <c r="H109" s="15"/>
      <c r="I109" s="15"/>
      <c r="J109" s="15"/>
      <c r="K109" s="15"/>
      <c r="L109" s="15"/>
      <c r="M109" s="15"/>
      <c r="N109" s="15"/>
    </row>
    <row r="110" spans="1:14" s="12" customFormat="1" ht="22.5" customHeight="1" x14ac:dyDescent="0.15">
      <c r="B110" s="169" t="s">
        <v>59</v>
      </c>
      <c r="C110" s="131"/>
      <c r="D110" s="131"/>
      <c r="E110" s="15"/>
      <c r="F110" s="15"/>
      <c r="G110" s="15"/>
      <c r="H110" s="15"/>
      <c r="I110" s="15"/>
      <c r="J110" s="15"/>
      <c r="K110" s="15"/>
      <c r="L110" s="15"/>
      <c r="M110" s="15"/>
      <c r="N110" s="15"/>
    </row>
    <row r="111" spans="1:14" s="12" customFormat="1" ht="16.5" customHeight="1" x14ac:dyDescent="0.15">
      <c r="A111" s="20"/>
      <c r="B111" s="32"/>
      <c r="C111" s="153"/>
      <c r="D111" s="154" t="s">
        <v>18</v>
      </c>
      <c r="E111" s="15"/>
      <c r="F111" s="15"/>
      <c r="G111" s="15"/>
      <c r="H111" s="15"/>
      <c r="I111" s="15"/>
      <c r="J111" s="15"/>
      <c r="K111" s="15"/>
      <c r="L111" s="15"/>
      <c r="M111" s="15"/>
      <c r="N111" s="15"/>
    </row>
    <row r="112" spans="1:14" s="12" customFormat="1" ht="16.5" customHeight="1" x14ac:dyDescent="0.15">
      <c r="A112" s="20"/>
      <c r="B112" s="32"/>
      <c r="C112" s="153"/>
      <c r="D112" s="154"/>
      <c r="E112" s="15"/>
      <c r="F112" s="15"/>
      <c r="G112" s="15"/>
      <c r="H112" s="15"/>
      <c r="I112" s="15"/>
      <c r="J112" s="15"/>
      <c r="K112" s="15"/>
      <c r="L112" s="15"/>
      <c r="M112" s="15"/>
      <c r="N112" s="15"/>
    </row>
    <row r="113" spans="1:14" s="12" customFormat="1" ht="16.5" customHeight="1" x14ac:dyDescent="0.15">
      <c r="A113" s="20"/>
      <c r="B113" s="32"/>
      <c r="C113" s="153"/>
      <c r="D113" s="154"/>
      <c r="E113" s="15"/>
      <c r="F113" s="15"/>
      <c r="G113" s="15"/>
      <c r="H113" s="15"/>
      <c r="I113" s="15"/>
      <c r="J113" s="15"/>
      <c r="K113" s="15"/>
      <c r="L113" s="15"/>
      <c r="M113" s="15"/>
      <c r="N113" s="15"/>
    </row>
    <row r="114" spans="1:14" s="12" customFormat="1" ht="27" customHeight="1" x14ac:dyDescent="0.15">
      <c r="B114" s="169" t="s">
        <v>60</v>
      </c>
      <c r="C114" s="131"/>
      <c r="D114" s="131"/>
      <c r="E114" s="130"/>
      <c r="F114" s="130"/>
      <c r="G114" s="15"/>
      <c r="H114" s="15"/>
      <c r="I114" s="15"/>
      <c r="J114" s="15"/>
      <c r="K114" s="15"/>
      <c r="L114" s="15"/>
      <c r="M114" s="15"/>
      <c r="N114" s="15"/>
    </row>
    <row r="115" spans="1:14" s="12" customFormat="1" ht="24" customHeight="1" x14ac:dyDescent="0.15">
      <c r="C115" s="339" t="s">
        <v>52</v>
      </c>
      <c r="D115" s="340"/>
      <c r="E115" s="341"/>
      <c r="F115" s="257" t="s">
        <v>26</v>
      </c>
      <c r="G115" s="302"/>
      <c r="H115" s="302"/>
      <c r="I115" s="302"/>
      <c r="J115" s="302"/>
      <c r="K115" s="302"/>
      <c r="L115" s="258"/>
      <c r="M115" s="321" t="s">
        <v>27</v>
      </c>
      <c r="N115" s="322"/>
    </row>
    <row r="116" spans="1:14" s="12" customFormat="1" ht="24" customHeight="1" x14ac:dyDescent="0.15">
      <c r="C116" s="313"/>
      <c r="D116" s="342"/>
      <c r="E116" s="343"/>
      <c r="F116" s="325" t="s">
        <v>28</v>
      </c>
      <c r="G116" s="315"/>
      <c r="H116" s="198" t="s">
        <v>29</v>
      </c>
      <c r="I116" s="198" t="s">
        <v>30</v>
      </c>
      <c r="J116" s="198" t="s">
        <v>31</v>
      </c>
      <c r="K116" s="198" t="s">
        <v>32</v>
      </c>
      <c r="L116" s="198" t="s">
        <v>33</v>
      </c>
      <c r="M116" s="325"/>
      <c r="N116" s="315"/>
    </row>
    <row r="117" spans="1:14" s="12" customFormat="1" ht="24" customHeight="1" x14ac:dyDescent="0.15">
      <c r="C117" s="198">
        <v>1</v>
      </c>
      <c r="D117" s="198"/>
      <c r="E117" s="143" t="s">
        <v>34</v>
      </c>
      <c r="F117" s="144"/>
      <c r="G117" s="145">
        <v>10000</v>
      </c>
      <c r="H117" s="345">
        <v>43700</v>
      </c>
      <c r="I117" s="345">
        <v>41000</v>
      </c>
      <c r="J117" s="146">
        <f>G117+H117+I117</f>
        <v>94700</v>
      </c>
      <c r="K117" s="345">
        <v>8100</v>
      </c>
      <c r="L117" s="146">
        <f>J117+K117</f>
        <v>102800</v>
      </c>
      <c r="M117" s="319">
        <f t="shared" ref="M117:M129" si="4">J117*7+L117*5</f>
        <v>1176900</v>
      </c>
      <c r="N117" s="320"/>
    </row>
    <row r="118" spans="1:14" s="12" customFormat="1" ht="24" customHeight="1" x14ac:dyDescent="0.15">
      <c r="C118" s="197">
        <v>2</v>
      </c>
      <c r="D118" s="197"/>
      <c r="E118" s="143" t="s">
        <v>35</v>
      </c>
      <c r="F118" s="144"/>
      <c r="G118" s="145">
        <v>13000</v>
      </c>
      <c r="H118" s="346"/>
      <c r="I118" s="346"/>
      <c r="J118" s="146">
        <f>G118+H117+I117</f>
        <v>97700</v>
      </c>
      <c r="K118" s="346"/>
      <c r="L118" s="146">
        <f>J118+K117</f>
        <v>105800</v>
      </c>
      <c r="M118" s="319">
        <f t="shared" si="4"/>
        <v>1212900</v>
      </c>
      <c r="N118" s="320"/>
    </row>
    <row r="119" spans="1:14" s="12" customFormat="1" ht="24" customHeight="1" x14ac:dyDescent="0.15">
      <c r="C119" s="197">
        <v>3</v>
      </c>
      <c r="D119" s="197"/>
      <c r="E119" s="143" t="s">
        <v>36</v>
      </c>
      <c r="F119" s="144"/>
      <c r="G119" s="145">
        <v>16000</v>
      </c>
      <c r="H119" s="346"/>
      <c r="I119" s="346"/>
      <c r="J119" s="146">
        <f>G119+H117+I117</f>
        <v>100700</v>
      </c>
      <c r="K119" s="346"/>
      <c r="L119" s="146">
        <f>J119+K117</f>
        <v>108800</v>
      </c>
      <c r="M119" s="319">
        <f t="shared" si="4"/>
        <v>1248900</v>
      </c>
      <c r="N119" s="320"/>
    </row>
    <row r="120" spans="1:14" s="12" customFormat="1" ht="24" customHeight="1" x14ac:dyDescent="0.15">
      <c r="C120" s="197">
        <v>4</v>
      </c>
      <c r="D120" s="197"/>
      <c r="E120" s="143" t="s">
        <v>0</v>
      </c>
      <c r="F120" s="144"/>
      <c r="G120" s="145">
        <v>19000</v>
      </c>
      <c r="H120" s="346"/>
      <c r="I120" s="346"/>
      <c r="J120" s="146">
        <f>G120+H117+I117</f>
        <v>103700</v>
      </c>
      <c r="K120" s="346"/>
      <c r="L120" s="146">
        <f>J120+K117</f>
        <v>111800</v>
      </c>
      <c r="M120" s="319">
        <f t="shared" si="4"/>
        <v>1284900</v>
      </c>
      <c r="N120" s="320"/>
    </row>
    <row r="121" spans="1:14" s="12" customFormat="1" ht="24" customHeight="1" x14ac:dyDescent="0.15">
      <c r="C121" s="197">
        <v>5</v>
      </c>
      <c r="D121" s="197"/>
      <c r="E121" s="143" t="s">
        <v>1</v>
      </c>
      <c r="F121" s="144"/>
      <c r="G121" s="145">
        <v>22000</v>
      </c>
      <c r="H121" s="346"/>
      <c r="I121" s="346"/>
      <c r="J121" s="146">
        <f>G121+H117+I117</f>
        <v>106700</v>
      </c>
      <c r="K121" s="346"/>
      <c r="L121" s="146">
        <f>J121+K117</f>
        <v>114800</v>
      </c>
      <c r="M121" s="319">
        <f t="shared" si="4"/>
        <v>1320900</v>
      </c>
      <c r="N121" s="320"/>
    </row>
    <row r="122" spans="1:14" s="12" customFormat="1" ht="24" customHeight="1" x14ac:dyDescent="0.15">
      <c r="C122" s="197">
        <v>6</v>
      </c>
      <c r="D122" s="197"/>
      <c r="E122" s="143" t="s">
        <v>2</v>
      </c>
      <c r="F122" s="144"/>
      <c r="G122" s="145">
        <v>25000</v>
      </c>
      <c r="H122" s="346"/>
      <c r="I122" s="346"/>
      <c r="J122" s="146">
        <f>G122+H117+I117</f>
        <v>109700</v>
      </c>
      <c r="K122" s="346"/>
      <c r="L122" s="146">
        <f>J122+K117</f>
        <v>117800</v>
      </c>
      <c r="M122" s="319">
        <f t="shared" si="4"/>
        <v>1356900</v>
      </c>
      <c r="N122" s="320"/>
    </row>
    <row r="123" spans="1:14" s="12" customFormat="1" ht="24" customHeight="1" x14ac:dyDescent="0.15">
      <c r="C123" s="197">
        <v>7</v>
      </c>
      <c r="D123" s="197"/>
      <c r="E123" s="143" t="s">
        <v>3</v>
      </c>
      <c r="F123" s="144"/>
      <c r="G123" s="145">
        <v>30000</v>
      </c>
      <c r="H123" s="346"/>
      <c r="I123" s="346"/>
      <c r="J123" s="146">
        <f>G123+H117+I117</f>
        <v>114700</v>
      </c>
      <c r="K123" s="346"/>
      <c r="L123" s="146">
        <f>J123+K117</f>
        <v>122800</v>
      </c>
      <c r="M123" s="319">
        <f t="shared" si="4"/>
        <v>1416900</v>
      </c>
      <c r="N123" s="320"/>
    </row>
    <row r="124" spans="1:14" s="12" customFormat="1" ht="24" customHeight="1" x14ac:dyDescent="0.15">
      <c r="C124" s="197">
        <v>8</v>
      </c>
      <c r="D124" s="197"/>
      <c r="E124" s="143" t="s">
        <v>4</v>
      </c>
      <c r="F124" s="144"/>
      <c r="G124" s="145">
        <v>35000</v>
      </c>
      <c r="H124" s="346"/>
      <c r="I124" s="346"/>
      <c r="J124" s="146">
        <f>G124+H117+I117</f>
        <v>119700</v>
      </c>
      <c r="K124" s="346"/>
      <c r="L124" s="146">
        <f>J124+K117</f>
        <v>127800</v>
      </c>
      <c r="M124" s="319">
        <f t="shared" si="4"/>
        <v>1476900</v>
      </c>
      <c r="N124" s="320"/>
    </row>
    <row r="125" spans="1:14" s="12" customFormat="1" ht="24" customHeight="1" x14ac:dyDescent="0.15">
      <c r="C125" s="197">
        <v>9</v>
      </c>
      <c r="D125" s="197"/>
      <c r="E125" s="143" t="s">
        <v>5</v>
      </c>
      <c r="F125" s="144"/>
      <c r="G125" s="145">
        <v>40000</v>
      </c>
      <c r="H125" s="346"/>
      <c r="I125" s="346"/>
      <c r="J125" s="146">
        <f>G125+H117+I117</f>
        <v>124700</v>
      </c>
      <c r="K125" s="346"/>
      <c r="L125" s="146">
        <f>J125+K117</f>
        <v>132800</v>
      </c>
      <c r="M125" s="319">
        <f t="shared" si="4"/>
        <v>1536900</v>
      </c>
      <c r="N125" s="320"/>
    </row>
    <row r="126" spans="1:14" s="12" customFormat="1" ht="24" customHeight="1" x14ac:dyDescent="0.15">
      <c r="C126" s="197">
        <v>10</v>
      </c>
      <c r="D126" s="197"/>
      <c r="E126" s="143" t="s">
        <v>6</v>
      </c>
      <c r="F126" s="144"/>
      <c r="G126" s="145">
        <v>45000</v>
      </c>
      <c r="H126" s="346"/>
      <c r="I126" s="346"/>
      <c r="J126" s="146">
        <f>G126+H117+I117</f>
        <v>129700</v>
      </c>
      <c r="K126" s="346"/>
      <c r="L126" s="146">
        <f>J126+K117</f>
        <v>137800</v>
      </c>
      <c r="M126" s="319">
        <f t="shared" si="4"/>
        <v>1596900</v>
      </c>
      <c r="N126" s="320"/>
    </row>
    <row r="127" spans="1:14" s="12" customFormat="1" ht="24" customHeight="1" x14ac:dyDescent="0.15">
      <c r="C127" s="197">
        <v>11</v>
      </c>
      <c r="D127" s="155"/>
      <c r="E127" s="143" t="s">
        <v>7</v>
      </c>
      <c r="F127" s="144"/>
      <c r="G127" s="145">
        <v>50000</v>
      </c>
      <c r="H127" s="346"/>
      <c r="I127" s="346"/>
      <c r="J127" s="146">
        <f>G127+H117+I117</f>
        <v>134700</v>
      </c>
      <c r="K127" s="346"/>
      <c r="L127" s="146">
        <f>J127+K117</f>
        <v>142800</v>
      </c>
      <c r="M127" s="319">
        <f t="shared" si="4"/>
        <v>1656900</v>
      </c>
      <c r="N127" s="320"/>
    </row>
    <row r="128" spans="1:14" s="12" customFormat="1" ht="24" customHeight="1" x14ac:dyDescent="0.15">
      <c r="C128" s="197">
        <v>12</v>
      </c>
      <c r="D128" s="155"/>
      <c r="E128" s="143" t="s">
        <v>37</v>
      </c>
      <c r="F128" s="144"/>
      <c r="G128" s="145">
        <v>57000</v>
      </c>
      <c r="H128" s="346"/>
      <c r="I128" s="346"/>
      <c r="J128" s="146">
        <f>G128+H117+I117</f>
        <v>141700</v>
      </c>
      <c r="K128" s="346"/>
      <c r="L128" s="146">
        <f>J128+K117</f>
        <v>149800</v>
      </c>
      <c r="M128" s="319">
        <f t="shared" si="4"/>
        <v>1740900</v>
      </c>
      <c r="N128" s="320"/>
    </row>
    <row r="129" spans="1:14" s="12" customFormat="1" ht="24" customHeight="1" x14ac:dyDescent="0.15">
      <c r="C129" s="197">
        <v>13</v>
      </c>
      <c r="D129" s="155"/>
      <c r="E129" s="143" t="s">
        <v>55</v>
      </c>
      <c r="F129" s="144"/>
      <c r="G129" s="145">
        <v>58400</v>
      </c>
      <c r="H129" s="347"/>
      <c r="I129" s="347"/>
      <c r="J129" s="146">
        <f>G129+H117+I117</f>
        <v>143100</v>
      </c>
      <c r="K129" s="347"/>
      <c r="L129" s="146">
        <f>J129+K117</f>
        <v>151200</v>
      </c>
      <c r="M129" s="319">
        <f t="shared" si="4"/>
        <v>1757700</v>
      </c>
      <c r="N129" s="320"/>
    </row>
    <row r="130" spans="1:14" s="12" customFormat="1" ht="22.5" customHeight="1" x14ac:dyDescent="0.15">
      <c r="C130" s="163"/>
      <c r="D130" s="164"/>
      <c r="E130" s="165"/>
      <c r="F130" s="165"/>
      <c r="G130" s="166"/>
      <c r="H130" s="167"/>
      <c r="I130" s="168"/>
      <c r="J130" s="166"/>
      <c r="K130" s="167"/>
      <c r="L130" s="166"/>
      <c r="M130" s="167"/>
      <c r="N130" s="167"/>
    </row>
    <row r="131" spans="1:14" s="12" customFormat="1" ht="22.5" customHeight="1" x14ac:dyDescent="0.15">
      <c r="A131" s="152" t="s">
        <v>54</v>
      </c>
      <c r="B131" s="15"/>
      <c r="C131" s="15"/>
      <c r="D131" s="15"/>
      <c r="E131" s="15"/>
      <c r="F131" s="15"/>
      <c r="G131" s="15"/>
      <c r="H131" s="15"/>
      <c r="I131" s="15"/>
      <c r="J131" s="15"/>
    </row>
    <row r="132" spans="1:14" s="12" customFormat="1" ht="22.5" customHeight="1" x14ac:dyDescent="0.15">
      <c r="A132" s="29"/>
      <c r="B132" s="15"/>
      <c r="C132" s="14" t="s">
        <v>209</v>
      </c>
      <c r="D132" s="14"/>
      <c r="E132" s="15"/>
      <c r="F132" s="15"/>
      <c r="G132" s="15"/>
      <c r="H132" s="15"/>
      <c r="I132" s="15"/>
      <c r="J132" s="15"/>
      <c r="K132" s="15"/>
      <c r="L132" s="15"/>
      <c r="M132" s="15"/>
      <c r="N132" s="15"/>
    </row>
    <row r="133" spans="1:14" s="12" customFormat="1" ht="16.5" customHeight="1" x14ac:dyDescent="0.15">
      <c r="A133" s="14"/>
      <c r="B133" s="15"/>
      <c r="C133" s="15"/>
      <c r="D133" s="15"/>
      <c r="E133" s="15"/>
      <c r="F133" s="15"/>
      <c r="G133" s="15"/>
      <c r="H133" s="15"/>
      <c r="I133" s="15"/>
      <c r="J133" s="15"/>
      <c r="K133" s="15"/>
      <c r="L133" s="15"/>
      <c r="M133" s="15"/>
      <c r="N133" s="15"/>
    </row>
    <row r="134" spans="1:14" s="12" customFormat="1" ht="27.75" customHeight="1" x14ac:dyDescent="0.15">
      <c r="B134" s="169" t="s">
        <v>110</v>
      </c>
      <c r="C134" s="131"/>
      <c r="D134" s="131"/>
      <c r="E134" s="15"/>
      <c r="F134" s="15"/>
      <c r="G134" s="15"/>
      <c r="H134" s="15"/>
      <c r="I134" s="15"/>
      <c r="J134" s="15"/>
      <c r="K134" s="15"/>
      <c r="L134" s="15"/>
      <c r="M134" s="15"/>
      <c r="N134" s="15"/>
    </row>
    <row r="135" spans="1:14" s="12" customFormat="1" ht="24" customHeight="1" x14ac:dyDescent="0.15">
      <c r="C135" s="339" t="s">
        <v>52</v>
      </c>
      <c r="D135" s="340"/>
      <c r="E135" s="341"/>
      <c r="F135" s="257" t="s">
        <v>26</v>
      </c>
      <c r="G135" s="302"/>
      <c r="H135" s="302"/>
      <c r="I135" s="302"/>
      <c r="J135" s="302"/>
      <c r="K135" s="302"/>
      <c r="L135" s="258"/>
      <c r="M135" s="321" t="s">
        <v>27</v>
      </c>
      <c r="N135" s="322"/>
    </row>
    <row r="136" spans="1:14" s="12" customFormat="1" ht="24" customHeight="1" x14ac:dyDescent="0.15">
      <c r="C136" s="313"/>
      <c r="D136" s="342"/>
      <c r="E136" s="343"/>
      <c r="F136" s="325" t="s">
        <v>28</v>
      </c>
      <c r="G136" s="315"/>
      <c r="H136" s="198" t="s">
        <v>29</v>
      </c>
      <c r="I136" s="198" t="s">
        <v>30</v>
      </c>
      <c r="J136" s="198" t="s">
        <v>31</v>
      </c>
      <c r="K136" s="198" t="s">
        <v>32</v>
      </c>
      <c r="L136" s="198" t="s">
        <v>33</v>
      </c>
      <c r="M136" s="325"/>
      <c r="N136" s="315"/>
    </row>
    <row r="137" spans="1:14" s="12" customFormat="1" ht="24" customHeight="1" x14ac:dyDescent="0.15">
      <c r="C137" s="199">
        <v>1</v>
      </c>
      <c r="D137" s="199"/>
      <c r="E137" s="138" t="s">
        <v>34</v>
      </c>
      <c r="F137" s="139"/>
      <c r="G137" s="140">
        <v>10000</v>
      </c>
      <c r="H137" s="344">
        <v>43700</v>
      </c>
      <c r="I137" s="344">
        <v>20500</v>
      </c>
      <c r="J137" s="141">
        <f>G137+H137+I137</f>
        <v>74200</v>
      </c>
      <c r="K137" s="345">
        <v>8100</v>
      </c>
      <c r="L137" s="141">
        <f>J137+K137</f>
        <v>82300</v>
      </c>
      <c r="M137" s="279">
        <f t="shared" ref="M137:M145" si="5">J137*7+L137*5</f>
        <v>930900</v>
      </c>
      <c r="N137" s="280"/>
    </row>
    <row r="138" spans="1:14" s="12" customFormat="1" ht="24" customHeight="1" x14ac:dyDescent="0.15">
      <c r="C138" s="197">
        <v>2</v>
      </c>
      <c r="D138" s="197"/>
      <c r="E138" s="143" t="s">
        <v>35</v>
      </c>
      <c r="F138" s="144"/>
      <c r="G138" s="145">
        <v>13000</v>
      </c>
      <c r="H138" s="344"/>
      <c r="I138" s="344"/>
      <c r="J138" s="146">
        <f>G138+H137+I137</f>
        <v>77200</v>
      </c>
      <c r="K138" s="346"/>
      <c r="L138" s="146">
        <f>J138+K137</f>
        <v>85300</v>
      </c>
      <c r="M138" s="319">
        <f t="shared" si="5"/>
        <v>966900</v>
      </c>
      <c r="N138" s="320"/>
    </row>
    <row r="139" spans="1:14" s="12" customFormat="1" ht="24" customHeight="1" x14ac:dyDescent="0.15">
      <c r="C139" s="197">
        <v>3</v>
      </c>
      <c r="D139" s="197"/>
      <c r="E139" s="143" t="s">
        <v>36</v>
      </c>
      <c r="F139" s="144"/>
      <c r="G139" s="145">
        <v>16000</v>
      </c>
      <c r="H139" s="344"/>
      <c r="I139" s="344"/>
      <c r="J139" s="146">
        <f>G139+H137+I137</f>
        <v>80200</v>
      </c>
      <c r="K139" s="346"/>
      <c r="L139" s="146">
        <f>J139+K137</f>
        <v>88300</v>
      </c>
      <c r="M139" s="319">
        <f t="shared" si="5"/>
        <v>1002900</v>
      </c>
      <c r="N139" s="320"/>
    </row>
    <row r="140" spans="1:14" s="12" customFormat="1" ht="24" customHeight="1" x14ac:dyDescent="0.15">
      <c r="C140" s="197">
        <v>4</v>
      </c>
      <c r="D140" s="197"/>
      <c r="E140" s="143" t="s">
        <v>0</v>
      </c>
      <c r="F140" s="144"/>
      <c r="G140" s="145">
        <v>19000</v>
      </c>
      <c r="H140" s="344"/>
      <c r="I140" s="344"/>
      <c r="J140" s="146">
        <f>G140+H137+I137</f>
        <v>83200</v>
      </c>
      <c r="K140" s="346"/>
      <c r="L140" s="146">
        <f>J140+K137</f>
        <v>91300</v>
      </c>
      <c r="M140" s="319">
        <f t="shared" si="5"/>
        <v>1038900</v>
      </c>
      <c r="N140" s="320"/>
    </row>
    <row r="141" spans="1:14" s="12" customFormat="1" ht="24" customHeight="1" x14ac:dyDescent="0.15">
      <c r="C141" s="197">
        <v>5</v>
      </c>
      <c r="D141" s="197"/>
      <c r="E141" s="143" t="s">
        <v>1</v>
      </c>
      <c r="F141" s="144"/>
      <c r="G141" s="145">
        <v>22000</v>
      </c>
      <c r="H141" s="344"/>
      <c r="I141" s="344"/>
      <c r="J141" s="146">
        <f>G141+H137+I137</f>
        <v>86200</v>
      </c>
      <c r="K141" s="346"/>
      <c r="L141" s="146">
        <f>J141+K137</f>
        <v>94300</v>
      </c>
      <c r="M141" s="319">
        <f t="shared" si="5"/>
        <v>1074900</v>
      </c>
      <c r="N141" s="320"/>
    </row>
    <row r="142" spans="1:14" s="12" customFormat="1" ht="24" customHeight="1" x14ac:dyDescent="0.15">
      <c r="C142" s="197">
        <v>6</v>
      </c>
      <c r="D142" s="197"/>
      <c r="E142" s="143" t="s">
        <v>2</v>
      </c>
      <c r="F142" s="144"/>
      <c r="G142" s="145">
        <v>25000</v>
      </c>
      <c r="H142" s="344"/>
      <c r="I142" s="344"/>
      <c r="J142" s="146">
        <f>G142+H137+I137</f>
        <v>89200</v>
      </c>
      <c r="K142" s="346"/>
      <c r="L142" s="146">
        <f>J142+K137</f>
        <v>97300</v>
      </c>
      <c r="M142" s="319">
        <f t="shared" si="5"/>
        <v>1110900</v>
      </c>
      <c r="N142" s="320"/>
    </row>
    <row r="143" spans="1:14" s="12" customFormat="1" ht="24" customHeight="1" x14ac:dyDescent="0.15">
      <c r="C143" s="197">
        <v>7</v>
      </c>
      <c r="D143" s="197"/>
      <c r="E143" s="143" t="s">
        <v>3</v>
      </c>
      <c r="F143" s="144"/>
      <c r="G143" s="145">
        <v>30000</v>
      </c>
      <c r="H143" s="344"/>
      <c r="I143" s="344"/>
      <c r="J143" s="146">
        <f>G143+H137+I137</f>
        <v>94200</v>
      </c>
      <c r="K143" s="346"/>
      <c r="L143" s="146">
        <f>J143+K137</f>
        <v>102300</v>
      </c>
      <c r="M143" s="319">
        <f t="shared" si="5"/>
        <v>1170900</v>
      </c>
      <c r="N143" s="320"/>
    </row>
    <row r="144" spans="1:14" s="12" customFormat="1" ht="24" customHeight="1" x14ac:dyDescent="0.15">
      <c r="C144" s="197">
        <v>8</v>
      </c>
      <c r="D144" s="197"/>
      <c r="E144" s="143" t="s">
        <v>4</v>
      </c>
      <c r="F144" s="144"/>
      <c r="G144" s="145">
        <v>35000</v>
      </c>
      <c r="H144" s="344"/>
      <c r="I144" s="344"/>
      <c r="J144" s="146">
        <f>G144+H137+I137</f>
        <v>99200</v>
      </c>
      <c r="K144" s="346"/>
      <c r="L144" s="146">
        <f>J144+K137</f>
        <v>107300</v>
      </c>
      <c r="M144" s="319">
        <f t="shared" si="5"/>
        <v>1230900</v>
      </c>
      <c r="N144" s="320"/>
    </row>
    <row r="145" spans="1:15" s="12" customFormat="1" ht="24" customHeight="1" x14ac:dyDescent="0.15">
      <c r="C145" s="197">
        <v>9</v>
      </c>
      <c r="D145" s="197"/>
      <c r="E145" s="143" t="s">
        <v>56</v>
      </c>
      <c r="F145" s="144"/>
      <c r="G145" s="145">
        <v>37300</v>
      </c>
      <c r="H145" s="344"/>
      <c r="I145" s="344"/>
      <c r="J145" s="146">
        <f>G145+H137+I137</f>
        <v>101500</v>
      </c>
      <c r="K145" s="347"/>
      <c r="L145" s="146">
        <f>J145+K137</f>
        <v>109600</v>
      </c>
      <c r="M145" s="319">
        <f t="shared" si="5"/>
        <v>1258500</v>
      </c>
      <c r="N145" s="320"/>
    </row>
    <row r="146" spans="1:15" s="12" customFormat="1" ht="30" customHeight="1" x14ac:dyDescent="0.15">
      <c r="A146" s="15"/>
      <c r="B146" s="169" t="s">
        <v>109</v>
      </c>
      <c r="C146" s="131"/>
      <c r="D146" s="131"/>
      <c r="E146" s="130"/>
      <c r="F146" s="130"/>
      <c r="G146" s="15"/>
      <c r="H146" s="15"/>
      <c r="I146" s="15"/>
      <c r="J146" s="15"/>
      <c r="K146" s="15"/>
      <c r="L146" s="15"/>
      <c r="M146" s="15"/>
      <c r="N146" s="15"/>
    </row>
    <row r="147" spans="1:15" s="12" customFormat="1" ht="16.5" customHeight="1" x14ac:dyDescent="0.15">
      <c r="A147" s="15"/>
      <c r="B147" s="15"/>
      <c r="C147" s="15"/>
      <c r="D147" s="154" t="s">
        <v>213</v>
      </c>
      <c r="E147" s="15"/>
      <c r="F147" s="15"/>
      <c r="G147" s="15"/>
      <c r="H147" s="15"/>
      <c r="I147" s="15"/>
      <c r="J147" s="15"/>
      <c r="K147" s="15"/>
      <c r="L147" s="15"/>
      <c r="M147" s="15"/>
      <c r="N147" s="15"/>
    </row>
    <row r="148" spans="1:15" s="12" customFormat="1" ht="16.5" customHeight="1" x14ac:dyDescent="0.15">
      <c r="A148" s="15"/>
      <c r="B148" s="131"/>
      <c r="C148" s="131"/>
      <c r="D148" s="153" t="s">
        <v>214</v>
      </c>
      <c r="E148" s="15"/>
      <c r="F148" s="15"/>
      <c r="G148" s="15"/>
      <c r="H148" s="15"/>
      <c r="I148" s="15"/>
      <c r="J148" s="15"/>
      <c r="K148" s="15"/>
      <c r="L148" s="15"/>
      <c r="M148" s="15"/>
      <c r="N148" s="15"/>
    </row>
    <row r="149" spans="1:15" s="12" customFormat="1" ht="16.5" customHeight="1" x14ac:dyDescent="0.15">
      <c r="A149" s="15"/>
      <c r="B149" s="131"/>
      <c r="C149" s="131"/>
      <c r="D149" s="15" t="s">
        <v>215</v>
      </c>
      <c r="E149" s="15"/>
      <c r="F149" s="15"/>
      <c r="G149" s="15"/>
      <c r="H149" s="15"/>
      <c r="I149" s="15"/>
      <c r="J149" s="15"/>
      <c r="K149" s="15"/>
      <c r="L149" s="15"/>
      <c r="M149" s="15"/>
      <c r="N149" s="15"/>
    </row>
    <row r="150" spans="1:15" s="12" customFormat="1" ht="16.5" customHeight="1" x14ac:dyDescent="0.15">
      <c r="A150" s="15"/>
      <c r="B150" s="131"/>
      <c r="C150" s="131"/>
      <c r="D150" s="15" t="s">
        <v>216</v>
      </c>
      <c r="E150" s="15"/>
      <c r="F150" s="15"/>
      <c r="G150" s="15"/>
      <c r="H150" s="15"/>
      <c r="I150" s="15"/>
      <c r="J150" s="15"/>
      <c r="K150" s="15"/>
      <c r="L150" s="15"/>
      <c r="M150" s="15"/>
      <c r="N150" s="15"/>
    </row>
    <row r="151" spans="1:15" s="12" customFormat="1" ht="25.5" customHeight="1" x14ac:dyDescent="0.15">
      <c r="A151" s="285" t="s">
        <v>222</v>
      </c>
      <c r="B151" s="285"/>
      <c r="C151" s="285"/>
      <c r="D151" s="285"/>
      <c r="E151" s="285"/>
      <c r="F151" s="285"/>
      <c r="G151" s="285"/>
      <c r="H151" s="285"/>
      <c r="I151" s="285"/>
      <c r="J151" s="285"/>
      <c r="K151" s="285"/>
      <c r="L151" s="285"/>
      <c r="M151" s="285"/>
      <c r="N151" s="285"/>
      <c r="O151" s="285"/>
    </row>
    <row r="152" spans="1:15" s="12" customFormat="1" ht="16.5" customHeight="1" x14ac:dyDescent="0.15">
      <c r="A152" s="15"/>
      <c r="B152" s="169" t="s">
        <v>108</v>
      </c>
      <c r="C152" s="131"/>
      <c r="D152" s="131"/>
      <c r="E152" s="15"/>
      <c r="F152" s="15"/>
      <c r="G152" s="15"/>
      <c r="H152" s="15"/>
      <c r="I152" s="15"/>
      <c r="J152" s="15"/>
      <c r="K152" s="15"/>
      <c r="L152" s="15"/>
      <c r="M152" s="15"/>
      <c r="N152" s="15"/>
    </row>
    <row r="153" spans="1:15" s="12" customFormat="1" ht="24.75" customHeight="1" x14ac:dyDescent="0.15">
      <c r="A153" s="15"/>
      <c r="B153" s="131"/>
      <c r="C153" s="131"/>
      <c r="D153" s="131"/>
      <c r="E153" s="153" t="s">
        <v>111</v>
      </c>
      <c r="F153" s="153"/>
      <c r="G153" s="15"/>
      <c r="H153" s="15"/>
      <c r="I153" s="15"/>
      <c r="J153" s="15"/>
      <c r="K153" s="15"/>
      <c r="L153" s="15"/>
      <c r="M153" s="15"/>
      <c r="N153" s="15"/>
    </row>
    <row r="154" spans="1:15" s="12" customFormat="1" ht="23.25" customHeight="1" x14ac:dyDescent="0.15">
      <c r="A154" s="15"/>
      <c r="B154" s="131"/>
      <c r="C154" s="339" t="s">
        <v>52</v>
      </c>
      <c r="D154" s="340"/>
      <c r="E154" s="341"/>
      <c r="F154" s="257" t="s">
        <v>58</v>
      </c>
      <c r="G154" s="302"/>
      <c r="H154" s="302"/>
      <c r="I154" s="302"/>
      <c r="J154" s="302"/>
      <c r="K154" s="302"/>
      <c r="L154" s="258"/>
      <c r="M154" s="321" t="s">
        <v>27</v>
      </c>
      <c r="N154" s="322"/>
    </row>
    <row r="155" spans="1:15" s="12" customFormat="1" ht="24" customHeight="1" x14ac:dyDescent="0.15">
      <c r="A155" s="15"/>
      <c r="B155" s="131"/>
      <c r="C155" s="313"/>
      <c r="D155" s="342"/>
      <c r="E155" s="343"/>
      <c r="F155" s="325" t="s">
        <v>28</v>
      </c>
      <c r="G155" s="315"/>
      <c r="H155" s="198" t="s">
        <v>29</v>
      </c>
      <c r="I155" s="198" t="s">
        <v>30</v>
      </c>
      <c r="J155" s="198" t="s">
        <v>31</v>
      </c>
      <c r="K155" s="198" t="s">
        <v>32</v>
      </c>
      <c r="L155" s="198" t="s">
        <v>33</v>
      </c>
      <c r="M155" s="325"/>
      <c r="N155" s="315"/>
    </row>
    <row r="156" spans="1:15" s="12" customFormat="1" ht="24" customHeight="1" x14ac:dyDescent="0.15">
      <c r="A156" s="15"/>
      <c r="B156" s="131"/>
      <c r="C156" s="199">
        <v>1</v>
      </c>
      <c r="D156" s="199"/>
      <c r="E156" s="138" t="s">
        <v>40</v>
      </c>
      <c r="F156" s="139"/>
      <c r="G156" s="194" t="s">
        <v>112</v>
      </c>
      <c r="H156" s="141"/>
      <c r="I156" s="141"/>
      <c r="J156" s="141">
        <v>142400</v>
      </c>
      <c r="K156" s="141"/>
      <c r="L156" s="141">
        <f t="shared" ref="L156:L164" si="6">J156+$K$96</f>
        <v>158600</v>
      </c>
      <c r="M156" s="279">
        <f>J156*7+L156*5</f>
        <v>1789800</v>
      </c>
      <c r="N156" s="280"/>
    </row>
    <row r="157" spans="1:15" s="12" customFormat="1" ht="24" customHeight="1" x14ac:dyDescent="0.15">
      <c r="A157" s="15"/>
      <c r="B157" s="131"/>
      <c r="C157" s="197">
        <v>2</v>
      </c>
      <c r="D157" s="197"/>
      <c r="E157" s="143" t="s">
        <v>41</v>
      </c>
      <c r="F157" s="144"/>
      <c r="G157" s="145">
        <v>26000</v>
      </c>
      <c r="H157" s="149"/>
      <c r="I157" s="149"/>
      <c r="J157" s="146">
        <f>G157+$H$96+$I$96</f>
        <v>154400</v>
      </c>
      <c r="K157" s="149"/>
      <c r="L157" s="141">
        <f t="shared" si="6"/>
        <v>170600</v>
      </c>
      <c r="M157" s="319">
        <f t="shared" ref="M157:M164" si="7">J157*7+L157*5</f>
        <v>1933800</v>
      </c>
      <c r="N157" s="320"/>
    </row>
    <row r="158" spans="1:15" s="12" customFormat="1" ht="24" customHeight="1" x14ac:dyDescent="0.15">
      <c r="A158" s="15"/>
      <c r="B158" s="131"/>
      <c r="C158" s="197">
        <v>3</v>
      </c>
      <c r="D158" s="197"/>
      <c r="E158" s="143" t="s">
        <v>42</v>
      </c>
      <c r="F158" s="144"/>
      <c r="G158" s="145">
        <v>32000</v>
      </c>
      <c r="H158" s="149"/>
      <c r="I158" s="149"/>
      <c r="J158" s="146">
        <f>G158+$H$96+$I$96</f>
        <v>160400</v>
      </c>
      <c r="K158" s="149"/>
      <c r="L158" s="141">
        <f t="shared" si="6"/>
        <v>176600</v>
      </c>
      <c r="M158" s="319">
        <f t="shared" si="7"/>
        <v>2005800</v>
      </c>
      <c r="N158" s="320"/>
    </row>
    <row r="159" spans="1:15" s="12" customFormat="1" ht="24" customHeight="1" x14ac:dyDescent="0.15">
      <c r="A159" s="15"/>
      <c r="B159" s="131"/>
      <c r="C159" s="197">
        <v>4</v>
      </c>
      <c r="D159" s="197"/>
      <c r="E159" s="143" t="s">
        <v>8</v>
      </c>
      <c r="F159" s="144"/>
      <c r="G159" s="145">
        <v>38000</v>
      </c>
      <c r="H159" s="149">
        <v>87400</v>
      </c>
      <c r="I159" s="149">
        <v>41000</v>
      </c>
      <c r="J159" s="146">
        <f t="shared" ref="J159:J164" si="8">G159+$H$96+$I$96</f>
        <v>166400</v>
      </c>
      <c r="K159" s="149">
        <v>16200</v>
      </c>
      <c r="L159" s="141">
        <f t="shared" si="6"/>
        <v>182600</v>
      </c>
      <c r="M159" s="319">
        <f t="shared" si="7"/>
        <v>2077800</v>
      </c>
      <c r="N159" s="320"/>
    </row>
    <row r="160" spans="1:15" s="12" customFormat="1" ht="24" customHeight="1" x14ac:dyDescent="0.15">
      <c r="A160" s="15"/>
      <c r="B160" s="131"/>
      <c r="C160" s="197">
        <v>5</v>
      </c>
      <c r="D160" s="197"/>
      <c r="E160" s="143" t="s">
        <v>9</v>
      </c>
      <c r="F160" s="144"/>
      <c r="G160" s="145">
        <v>44000</v>
      </c>
      <c r="H160" s="149"/>
      <c r="I160" s="149"/>
      <c r="J160" s="146">
        <f t="shared" si="8"/>
        <v>172400</v>
      </c>
      <c r="K160" s="149"/>
      <c r="L160" s="141">
        <f t="shared" si="6"/>
        <v>188600</v>
      </c>
      <c r="M160" s="319">
        <f t="shared" si="7"/>
        <v>2149800</v>
      </c>
      <c r="N160" s="320"/>
    </row>
    <row r="161" spans="1:14" s="12" customFormat="1" ht="24" customHeight="1" x14ac:dyDescent="0.15">
      <c r="A161" s="15"/>
      <c r="B161" s="131"/>
      <c r="C161" s="197">
        <v>6</v>
      </c>
      <c r="D161" s="197"/>
      <c r="E161" s="143" t="s">
        <v>10</v>
      </c>
      <c r="F161" s="144"/>
      <c r="G161" s="145">
        <v>50000</v>
      </c>
      <c r="H161" s="149" t="s">
        <v>225</v>
      </c>
      <c r="I161" s="149" t="s">
        <v>102</v>
      </c>
      <c r="J161" s="146">
        <f>G161+$H$96+$I$96</f>
        <v>178400</v>
      </c>
      <c r="K161" s="149" t="s">
        <v>226</v>
      </c>
      <c r="L161" s="141">
        <f t="shared" si="6"/>
        <v>194600</v>
      </c>
      <c r="M161" s="319">
        <f>J161*7+L161*5</f>
        <v>2221800</v>
      </c>
      <c r="N161" s="320"/>
    </row>
    <row r="162" spans="1:14" s="12" customFormat="1" ht="24" customHeight="1" x14ac:dyDescent="0.15">
      <c r="A162" s="15"/>
      <c r="B162" s="131"/>
      <c r="C162" s="197">
        <v>7</v>
      </c>
      <c r="D162" s="197"/>
      <c r="E162" s="143" t="s">
        <v>11</v>
      </c>
      <c r="F162" s="144"/>
      <c r="G162" s="145">
        <v>60000</v>
      </c>
      <c r="H162" s="195" t="s">
        <v>101</v>
      </c>
      <c r="I162" s="195" t="s">
        <v>101</v>
      </c>
      <c r="J162" s="146">
        <f t="shared" si="8"/>
        <v>188400</v>
      </c>
      <c r="K162" s="195" t="s">
        <v>101</v>
      </c>
      <c r="L162" s="141">
        <f>J162+$K$96</f>
        <v>204600</v>
      </c>
      <c r="M162" s="319">
        <f t="shared" si="7"/>
        <v>2341800</v>
      </c>
      <c r="N162" s="320"/>
    </row>
    <row r="163" spans="1:14" s="12" customFormat="1" ht="24" customHeight="1" x14ac:dyDescent="0.15">
      <c r="A163" s="15"/>
      <c r="B163" s="131"/>
      <c r="C163" s="197">
        <v>8</v>
      </c>
      <c r="D163" s="197"/>
      <c r="E163" s="143" t="s">
        <v>12</v>
      </c>
      <c r="F163" s="144"/>
      <c r="G163" s="145">
        <v>70000</v>
      </c>
      <c r="H163" s="156"/>
      <c r="I163" s="156"/>
      <c r="J163" s="146">
        <f t="shared" si="8"/>
        <v>198400</v>
      </c>
      <c r="K163" s="156"/>
      <c r="L163" s="141">
        <f t="shared" si="6"/>
        <v>214600</v>
      </c>
      <c r="M163" s="319">
        <f t="shared" si="7"/>
        <v>2461800</v>
      </c>
      <c r="N163" s="320"/>
    </row>
    <row r="164" spans="1:14" s="12" customFormat="1" ht="24" customHeight="1" x14ac:dyDescent="0.15">
      <c r="A164" s="15"/>
      <c r="B164" s="131"/>
      <c r="C164" s="197">
        <v>9</v>
      </c>
      <c r="D164" s="197"/>
      <c r="E164" s="143" t="s">
        <v>105</v>
      </c>
      <c r="F164" s="144"/>
      <c r="G164" s="145">
        <v>74600</v>
      </c>
      <c r="H164" s="157"/>
      <c r="I164" s="157"/>
      <c r="J164" s="146">
        <f t="shared" si="8"/>
        <v>203000</v>
      </c>
      <c r="K164" s="157"/>
      <c r="L164" s="146">
        <f t="shared" si="6"/>
        <v>219200</v>
      </c>
      <c r="M164" s="319">
        <f t="shared" si="7"/>
        <v>2517000</v>
      </c>
      <c r="N164" s="320"/>
    </row>
    <row r="165" spans="1:14" s="16" customFormat="1" ht="19.5" customHeight="1" x14ac:dyDescent="0.15">
      <c r="A165" s="15"/>
      <c r="B165" s="131"/>
      <c r="C165" s="131"/>
      <c r="D165" s="131"/>
      <c r="E165" s="15"/>
      <c r="F165" s="15"/>
      <c r="G165" s="15" t="s">
        <v>210</v>
      </c>
      <c r="H165" s="15"/>
      <c r="I165" s="15"/>
      <c r="J165" s="15"/>
      <c r="K165" s="15"/>
      <c r="L165" s="15"/>
      <c r="M165" s="15"/>
      <c r="N165" s="15"/>
    </row>
    <row r="166" spans="1:14" s="16" customFormat="1" ht="19.5" customHeight="1" x14ac:dyDescent="0.15">
      <c r="A166" s="152" t="s">
        <v>61</v>
      </c>
      <c r="B166" s="15"/>
      <c r="C166" s="131"/>
      <c r="D166" s="131"/>
      <c r="E166" s="15"/>
      <c r="F166" s="15"/>
      <c r="G166" s="15"/>
      <c r="H166" s="15"/>
      <c r="I166" s="18"/>
      <c r="J166" s="18"/>
      <c r="K166" s="18"/>
      <c r="L166" s="18"/>
      <c r="M166" s="18"/>
      <c r="N166" s="18"/>
    </row>
    <row r="167" spans="1:14" s="16" customFormat="1" ht="11.25" customHeight="1" x14ac:dyDescent="0.15">
      <c r="A167" s="14"/>
      <c r="B167" s="15"/>
      <c r="C167" s="17"/>
      <c r="D167" s="17"/>
      <c r="G167" s="12"/>
      <c r="H167" s="12"/>
      <c r="I167" s="18"/>
      <c r="J167" s="18"/>
      <c r="K167" s="18"/>
      <c r="L167" s="18"/>
      <c r="M167" s="18"/>
    </row>
    <row r="168" spans="1:14" s="16" customFormat="1" ht="19.5" customHeight="1" thickBot="1" x14ac:dyDescent="0.2">
      <c r="A168" s="12"/>
      <c r="B168" s="169" t="s">
        <v>70</v>
      </c>
      <c r="C168" s="131"/>
      <c r="D168" s="131"/>
      <c r="E168" s="130"/>
      <c r="F168" s="130"/>
      <c r="G168" s="15"/>
      <c r="H168" s="15"/>
      <c r="I168" s="15"/>
      <c r="J168" s="15"/>
      <c r="K168" s="14" t="s">
        <v>224</v>
      </c>
      <c r="L168" s="15"/>
      <c r="M168" s="15"/>
      <c r="N168" s="15"/>
    </row>
    <row r="169" spans="1:14" s="16" customFormat="1" ht="24" customHeight="1" x14ac:dyDescent="0.15">
      <c r="C169" s="321" t="s">
        <v>69</v>
      </c>
      <c r="D169" s="322"/>
      <c r="E169" s="424" t="s">
        <v>172</v>
      </c>
      <c r="F169" s="329" t="s">
        <v>247</v>
      </c>
      <c r="G169" s="329" t="s">
        <v>195</v>
      </c>
      <c r="H169" s="332" t="s">
        <v>199</v>
      </c>
      <c r="I169" s="321" t="s">
        <v>202</v>
      </c>
      <c r="J169" s="428" t="s">
        <v>248</v>
      </c>
      <c r="K169" s="192" t="s">
        <v>239</v>
      </c>
      <c r="L169" s="337" t="s">
        <v>241</v>
      </c>
      <c r="M169" s="310" t="s">
        <v>218</v>
      </c>
      <c r="N169" s="311"/>
    </row>
    <row r="170" spans="1:14" s="16" customFormat="1" ht="24" customHeight="1" x14ac:dyDescent="0.15">
      <c r="C170" s="323"/>
      <c r="D170" s="324"/>
      <c r="E170" s="425"/>
      <c r="F170" s="330"/>
      <c r="G170" s="330"/>
      <c r="H170" s="333"/>
      <c r="I170" s="323"/>
      <c r="J170" s="429"/>
      <c r="K170" s="431" t="s">
        <v>240</v>
      </c>
      <c r="L170" s="338"/>
      <c r="M170" s="202"/>
      <c r="N170" s="203"/>
    </row>
    <row r="171" spans="1:14" s="16" customFormat="1" ht="24" customHeight="1" x14ac:dyDescent="0.15">
      <c r="C171" s="325"/>
      <c r="D171" s="315"/>
      <c r="E171" s="426"/>
      <c r="F171" s="331"/>
      <c r="G171" s="331"/>
      <c r="H171" s="198" t="s">
        <v>200</v>
      </c>
      <c r="I171" s="193" t="s">
        <v>201</v>
      </c>
      <c r="J171" s="430"/>
      <c r="K171" s="432"/>
      <c r="L171" s="207" t="s">
        <v>242</v>
      </c>
      <c r="M171" s="314" t="s">
        <v>243</v>
      </c>
      <c r="N171" s="315"/>
    </row>
    <row r="172" spans="1:14" s="16" customFormat="1" ht="24" customHeight="1" x14ac:dyDescent="0.15">
      <c r="A172" s="12"/>
      <c r="B172" s="12"/>
      <c r="C172" s="303" t="s">
        <v>62</v>
      </c>
      <c r="D172" s="303"/>
      <c r="E172" s="155">
        <v>180</v>
      </c>
      <c r="F172" s="197" t="s">
        <v>150</v>
      </c>
      <c r="G172" s="143">
        <v>18</v>
      </c>
      <c r="H172" s="155">
        <f t="shared" ref="H172:H178" si="9">SUM(E172:G172)</f>
        <v>198</v>
      </c>
      <c r="I172" s="175">
        <f>30*H172</f>
        <v>5940</v>
      </c>
      <c r="J172" s="206">
        <f>SUM(I172+30)</f>
        <v>5970</v>
      </c>
      <c r="K172" s="175">
        <f>0.082*J172</f>
        <v>489.54</v>
      </c>
      <c r="L172" s="204">
        <f>K172+J172</f>
        <v>6459.54</v>
      </c>
      <c r="M172" s="304">
        <f>12*L172</f>
        <v>77514.48</v>
      </c>
      <c r="N172" s="305"/>
    </row>
    <row r="173" spans="1:14" s="16" customFormat="1" ht="24" customHeight="1" thickBot="1" x14ac:dyDescent="0.2">
      <c r="A173" s="12"/>
      <c r="B173" s="12"/>
      <c r="C173" s="316" t="s">
        <v>63</v>
      </c>
      <c r="D173" s="316"/>
      <c r="E173" s="160">
        <v>309</v>
      </c>
      <c r="F173" s="200" t="s">
        <v>150</v>
      </c>
      <c r="G173" s="161">
        <v>18</v>
      </c>
      <c r="H173" s="173">
        <f t="shared" si="9"/>
        <v>327</v>
      </c>
      <c r="I173" s="158">
        <f t="shared" ref="I173:I178" si="10">30*H173</f>
        <v>9810</v>
      </c>
      <c r="J173" s="206">
        <f>SUM(I173+30)</f>
        <v>9840</v>
      </c>
      <c r="K173" s="175">
        <f t="shared" ref="K173:K178" si="11">0.082*J173</f>
        <v>806.88</v>
      </c>
      <c r="L173" s="204">
        <f t="shared" ref="L173:L178" si="12">K173+J173</f>
        <v>10646.88</v>
      </c>
      <c r="M173" s="304">
        <f t="shared" ref="M173:M178" si="13">12*L173</f>
        <v>127762.56</v>
      </c>
      <c r="N173" s="305"/>
    </row>
    <row r="174" spans="1:14" s="12" customFormat="1" ht="24" customHeight="1" thickTop="1" x14ac:dyDescent="0.15">
      <c r="B174" s="17"/>
      <c r="C174" s="307" t="s">
        <v>64</v>
      </c>
      <c r="D174" s="307"/>
      <c r="E174" s="157">
        <v>534</v>
      </c>
      <c r="F174" s="157">
        <v>10</v>
      </c>
      <c r="G174" s="157">
        <v>18</v>
      </c>
      <c r="H174" s="174">
        <f t="shared" si="9"/>
        <v>562</v>
      </c>
      <c r="I174" s="175">
        <f t="shared" si="10"/>
        <v>16860</v>
      </c>
      <c r="J174" s="206">
        <f t="shared" ref="J174:J178" si="14">SUM(I174+30)</f>
        <v>16890</v>
      </c>
      <c r="K174" s="175">
        <f t="shared" si="11"/>
        <v>1384.98</v>
      </c>
      <c r="L174" s="204">
        <f t="shared" si="12"/>
        <v>18274.98</v>
      </c>
      <c r="M174" s="304">
        <f t="shared" si="13"/>
        <v>219299.76</v>
      </c>
      <c r="N174" s="305"/>
    </row>
    <row r="175" spans="1:14" s="12" customFormat="1" ht="24" customHeight="1" x14ac:dyDescent="0.15">
      <c r="A175" s="16"/>
      <c r="B175" s="17"/>
      <c r="C175" s="303" t="s">
        <v>65</v>
      </c>
      <c r="D175" s="303"/>
      <c r="E175" s="155">
        <v>599</v>
      </c>
      <c r="F175" s="155">
        <v>10</v>
      </c>
      <c r="G175" s="155">
        <v>18</v>
      </c>
      <c r="H175" s="155">
        <f t="shared" si="9"/>
        <v>627</v>
      </c>
      <c r="I175" s="175">
        <f t="shared" si="10"/>
        <v>18810</v>
      </c>
      <c r="J175" s="206">
        <f t="shared" si="14"/>
        <v>18840</v>
      </c>
      <c r="K175" s="175">
        <f t="shared" si="11"/>
        <v>1544.88</v>
      </c>
      <c r="L175" s="204">
        <f t="shared" si="12"/>
        <v>20384.88</v>
      </c>
      <c r="M175" s="304">
        <f t="shared" si="13"/>
        <v>244618.56</v>
      </c>
      <c r="N175" s="305"/>
    </row>
    <row r="176" spans="1:14" s="12" customFormat="1" ht="24" customHeight="1" x14ac:dyDescent="0.15">
      <c r="A176" s="16"/>
      <c r="B176" s="17"/>
      <c r="C176" s="303" t="s">
        <v>66</v>
      </c>
      <c r="D176" s="303"/>
      <c r="E176" s="155">
        <v>668</v>
      </c>
      <c r="F176" s="155">
        <v>10</v>
      </c>
      <c r="G176" s="157">
        <v>18</v>
      </c>
      <c r="H176" s="155">
        <f t="shared" si="9"/>
        <v>696</v>
      </c>
      <c r="I176" s="178">
        <f t="shared" si="10"/>
        <v>20880</v>
      </c>
      <c r="J176" s="206">
        <f t="shared" si="14"/>
        <v>20910</v>
      </c>
      <c r="K176" s="175">
        <f t="shared" si="11"/>
        <v>1714.6200000000001</v>
      </c>
      <c r="L176" s="204">
        <f t="shared" si="12"/>
        <v>22624.62</v>
      </c>
      <c r="M176" s="304">
        <f t="shared" si="13"/>
        <v>271495.44</v>
      </c>
      <c r="N176" s="305"/>
    </row>
    <row r="177" spans="1:14" s="12" customFormat="1" ht="24" customHeight="1" x14ac:dyDescent="0.15">
      <c r="A177" s="16"/>
      <c r="B177" s="17"/>
      <c r="C177" s="303" t="s">
        <v>67</v>
      </c>
      <c r="D177" s="303"/>
      <c r="E177" s="155">
        <v>732</v>
      </c>
      <c r="F177" s="155">
        <v>10</v>
      </c>
      <c r="G177" s="155">
        <v>18</v>
      </c>
      <c r="H177" s="155">
        <f t="shared" si="9"/>
        <v>760</v>
      </c>
      <c r="I177" s="178">
        <f t="shared" si="10"/>
        <v>22800</v>
      </c>
      <c r="J177" s="206">
        <f t="shared" si="14"/>
        <v>22830</v>
      </c>
      <c r="K177" s="175">
        <f t="shared" si="11"/>
        <v>1872.0600000000002</v>
      </c>
      <c r="L177" s="204">
        <f t="shared" si="12"/>
        <v>24702.06</v>
      </c>
      <c r="M177" s="304">
        <f t="shared" si="13"/>
        <v>296424.72000000003</v>
      </c>
      <c r="N177" s="305"/>
    </row>
    <row r="178" spans="1:14" s="12" customFormat="1" ht="24" customHeight="1" thickBot="1" x14ac:dyDescent="0.2">
      <c r="A178" s="16"/>
      <c r="B178" s="17"/>
      <c r="C178" s="303" t="s">
        <v>68</v>
      </c>
      <c r="D178" s="303"/>
      <c r="E178" s="155">
        <v>800</v>
      </c>
      <c r="F178" s="155">
        <v>10</v>
      </c>
      <c r="G178" s="157">
        <v>18</v>
      </c>
      <c r="H178" s="155">
        <f t="shared" si="9"/>
        <v>828</v>
      </c>
      <c r="I178" s="178">
        <f t="shared" si="10"/>
        <v>24840</v>
      </c>
      <c r="J178" s="206">
        <f t="shared" si="14"/>
        <v>24870</v>
      </c>
      <c r="K178" s="178">
        <f t="shared" si="11"/>
        <v>2039.3400000000001</v>
      </c>
      <c r="L178" s="205">
        <f t="shared" si="12"/>
        <v>26909.34</v>
      </c>
      <c r="M178" s="304">
        <f t="shared" si="13"/>
        <v>322912.08</v>
      </c>
      <c r="N178" s="305"/>
    </row>
    <row r="179" spans="1:14" s="12" customFormat="1" ht="22.5" customHeight="1" x14ac:dyDescent="0.15">
      <c r="A179" s="427" t="s">
        <v>244</v>
      </c>
      <c r="B179" s="427"/>
      <c r="C179" s="427"/>
      <c r="D179" s="427"/>
      <c r="E179" s="427"/>
      <c r="F179" s="427"/>
      <c r="G179" s="427"/>
      <c r="H179" s="427"/>
      <c r="I179" s="427"/>
      <c r="J179" s="427"/>
      <c r="K179" s="427"/>
      <c r="L179" s="427"/>
      <c r="M179" s="427"/>
      <c r="N179" s="427"/>
    </row>
    <row r="180" spans="1:14" s="12" customFormat="1" ht="16.5" customHeight="1" x14ac:dyDescent="0.15">
      <c r="A180" s="15"/>
      <c r="B180" s="14" t="s">
        <v>77</v>
      </c>
      <c r="C180" s="15"/>
      <c r="D180" s="15"/>
      <c r="E180" s="15"/>
      <c r="F180" s="15"/>
      <c r="G180" s="15"/>
      <c r="H180" s="15"/>
      <c r="I180" s="15"/>
      <c r="J180" s="15"/>
      <c r="K180" s="15"/>
      <c r="L180" s="15"/>
      <c r="M180" s="15"/>
      <c r="N180" s="15"/>
    </row>
    <row r="181" spans="1:14" s="12" customFormat="1" ht="10.5" customHeight="1" x14ac:dyDescent="0.15">
      <c r="A181" s="15"/>
      <c r="B181" s="15"/>
      <c r="C181" s="15"/>
      <c r="D181" s="15"/>
      <c r="E181" s="15"/>
      <c r="F181" s="15"/>
      <c r="G181" s="15"/>
      <c r="H181" s="15"/>
      <c r="I181" s="15"/>
      <c r="J181" s="15"/>
      <c r="K181" s="15"/>
      <c r="L181" s="15"/>
      <c r="M181" s="15"/>
      <c r="N181" s="15"/>
    </row>
    <row r="182" spans="1:14" s="12" customFormat="1" ht="16.5" customHeight="1" x14ac:dyDescent="0.15">
      <c r="A182" s="15"/>
      <c r="B182" s="15"/>
      <c r="C182" s="15" t="s">
        <v>126</v>
      </c>
      <c r="D182" s="15"/>
      <c r="E182" s="15"/>
      <c r="F182" s="15"/>
      <c r="G182" s="15"/>
      <c r="H182" s="15"/>
      <c r="I182" s="15"/>
      <c r="J182" s="15"/>
      <c r="K182" s="15"/>
      <c r="L182" s="15"/>
      <c r="M182" s="15"/>
      <c r="N182" s="15"/>
    </row>
    <row r="183" spans="1:14" s="12" customFormat="1" ht="16.5" customHeight="1" x14ac:dyDescent="0.15">
      <c r="A183" s="15"/>
      <c r="B183" s="15"/>
      <c r="C183" s="15" t="s">
        <v>127</v>
      </c>
      <c r="D183" s="15"/>
      <c r="E183" s="15"/>
      <c r="F183" s="15"/>
      <c r="G183" s="15"/>
      <c r="H183" s="15"/>
      <c r="I183" s="15"/>
      <c r="J183" s="15"/>
      <c r="K183" s="15"/>
      <c r="L183" s="15"/>
      <c r="M183" s="15"/>
      <c r="N183" s="15"/>
    </row>
    <row r="184" spans="1:14" s="12" customFormat="1" ht="16.5" customHeight="1" x14ac:dyDescent="0.15">
      <c r="A184" s="15"/>
      <c r="B184" s="15"/>
      <c r="C184" s="15" t="s">
        <v>128</v>
      </c>
      <c r="D184" s="15"/>
      <c r="E184" s="15"/>
      <c r="F184" s="15"/>
      <c r="G184" s="15"/>
      <c r="H184" s="15"/>
      <c r="I184" s="15"/>
      <c r="J184" s="15"/>
      <c r="K184" s="15"/>
      <c r="L184" s="15"/>
      <c r="M184" s="15"/>
      <c r="N184" s="15"/>
    </row>
    <row r="185" spans="1:14" s="12" customFormat="1" ht="16.5" customHeight="1" x14ac:dyDescent="0.15">
      <c r="A185" s="15"/>
      <c r="B185" s="15"/>
      <c r="C185" s="15"/>
      <c r="D185" s="15"/>
      <c r="E185" s="15"/>
      <c r="F185" s="15"/>
      <c r="G185" s="15"/>
      <c r="H185" s="15"/>
      <c r="I185" s="15"/>
      <c r="J185" s="15"/>
      <c r="K185" s="15"/>
      <c r="L185" s="15"/>
      <c r="M185" s="15"/>
      <c r="N185" s="15"/>
    </row>
    <row r="186" spans="1:14" s="12" customFormat="1" ht="24.75" customHeight="1" x14ac:dyDescent="0.15">
      <c r="A186" s="15"/>
      <c r="B186" s="15"/>
      <c r="C186" s="15" t="s">
        <v>147</v>
      </c>
      <c r="D186" s="15"/>
      <c r="E186" s="15"/>
      <c r="F186" s="15"/>
      <c r="G186" s="15"/>
      <c r="H186" s="15"/>
      <c r="I186" s="15"/>
      <c r="J186" s="15"/>
      <c r="K186" s="15"/>
      <c r="L186" s="15"/>
      <c r="M186" s="15"/>
      <c r="N186" s="15"/>
    </row>
    <row r="187" spans="1:14" s="12" customFormat="1" ht="24" customHeight="1" x14ac:dyDescent="0.15">
      <c r="A187" s="15"/>
      <c r="B187" s="15"/>
      <c r="C187" s="15"/>
      <c r="D187" s="15"/>
      <c r="E187" s="303" t="s">
        <v>129</v>
      </c>
      <c r="F187" s="303"/>
      <c r="G187" s="303"/>
      <c r="H187" s="303"/>
      <c r="I187" s="303" t="s">
        <v>130</v>
      </c>
      <c r="J187" s="303"/>
      <c r="K187" s="303"/>
      <c r="L187" s="303"/>
      <c r="M187" s="15"/>
      <c r="N187" s="15"/>
    </row>
    <row r="188" spans="1:14" s="12" customFormat="1" ht="24" customHeight="1" x14ac:dyDescent="0.15">
      <c r="A188" s="15"/>
      <c r="B188" s="15"/>
      <c r="C188" s="15"/>
      <c r="D188" s="15"/>
      <c r="E188" s="303" t="s">
        <v>134</v>
      </c>
      <c r="F188" s="303"/>
      <c r="G188" s="303"/>
      <c r="H188" s="303"/>
      <c r="I188" s="301" t="s">
        <v>132</v>
      </c>
      <c r="J188" s="301"/>
      <c r="K188" s="301"/>
      <c r="L188" s="301"/>
      <c r="M188" s="15"/>
      <c r="N188" s="15"/>
    </row>
    <row r="189" spans="1:14" s="12" customFormat="1" ht="24" customHeight="1" x14ac:dyDescent="0.15">
      <c r="A189" s="15"/>
      <c r="B189" s="15"/>
      <c r="C189" s="15"/>
      <c r="D189" s="15"/>
      <c r="E189" s="303" t="s">
        <v>131</v>
      </c>
      <c r="F189" s="303"/>
      <c r="G189" s="303"/>
      <c r="H189" s="303"/>
      <c r="I189" s="301" t="s">
        <v>133</v>
      </c>
      <c r="J189" s="301"/>
      <c r="K189" s="301"/>
      <c r="L189" s="301"/>
      <c r="M189" s="15"/>
      <c r="N189" s="15"/>
    </row>
    <row r="190" spans="1:14" s="12" customFormat="1" ht="16.5" customHeight="1" x14ac:dyDescent="0.15">
      <c r="A190" s="15"/>
      <c r="B190" s="15"/>
      <c r="C190" s="15"/>
      <c r="D190" s="15"/>
      <c r="E190" s="15"/>
      <c r="F190" s="15"/>
      <c r="G190" s="15"/>
      <c r="H190" s="15"/>
      <c r="I190" s="15"/>
      <c r="J190" s="15"/>
      <c r="K190" s="15"/>
      <c r="L190" s="15"/>
      <c r="M190" s="15"/>
      <c r="N190" s="15"/>
    </row>
    <row r="191" spans="1:14" s="12" customFormat="1" ht="16.5" customHeight="1" x14ac:dyDescent="0.15">
      <c r="A191" s="15"/>
      <c r="B191" s="15"/>
      <c r="C191" s="15" t="s">
        <v>78</v>
      </c>
      <c r="D191" s="15"/>
      <c r="E191" s="15"/>
      <c r="F191" s="15"/>
      <c r="G191" s="15"/>
      <c r="H191" s="15"/>
      <c r="I191" s="15"/>
      <c r="J191" s="15"/>
      <c r="K191" s="15"/>
      <c r="L191" s="15"/>
      <c r="M191" s="15"/>
      <c r="N191" s="15"/>
    </row>
    <row r="192" spans="1:14" s="12" customFormat="1" ht="23.25" customHeight="1" x14ac:dyDescent="0.15">
      <c r="A192" s="15"/>
      <c r="B192" s="15"/>
      <c r="C192" s="15" t="s">
        <v>79</v>
      </c>
      <c r="D192" s="15"/>
      <c r="E192" s="15"/>
      <c r="F192" s="15"/>
      <c r="G192" s="15"/>
      <c r="H192" s="15"/>
      <c r="I192" s="15"/>
      <c r="J192" s="15"/>
      <c r="K192" s="15"/>
      <c r="L192" s="15"/>
      <c r="M192" s="15"/>
      <c r="N192" s="15"/>
    </row>
    <row r="193" spans="1:15" s="12" customFormat="1" ht="24" customHeight="1" x14ac:dyDescent="0.15">
      <c r="A193" s="15"/>
      <c r="B193" s="15"/>
      <c r="C193" s="15"/>
      <c r="D193" s="15"/>
      <c r="E193" s="303" t="s">
        <v>19</v>
      </c>
      <c r="F193" s="303"/>
      <c r="G193" s="303"/>
      <c r="H193" s="303"/>
      <c r="I193" s="303"/>
      <c r="J193" s="303" t="s">
        <v>20</v>
      </c>
      <c r="K193" s="303"/>
      <c r="L193" s="303"/>
      <c r="M193" s="303"/>
      <c r="N193" s="15"/>
    </row>
    <row r="194" spans="1:15" s="12" customFormat="1" ht="24" customHeight="1" x14ac:dyDescent="0.15">
      <c r="A194" s="15"/>
      <c r="B194" s="15"/>
      <c r="C194" s="15"/>
      <c r="D194" s="15"/>
      <c r="E194" s="301" t="s">
        <v>80</v>
      </c>
      <c r="F194" s="301"/>
      <c r="G194" s="301"/>
      <c r="H194" s="301"/>
      <c r="I194" s="301"/>
      <c r="J194" s="162"/>
      <c r="K194" s="302" t="s">
        <v>21</v>
      </c>
      <c r="L194" s="302"/>
      <c r="M194" s="258"/>
      <c r="N194" s="15"/>
    </row>
    <row r="195" spans="1:15" s="12" customFormat="1" ht="24" customHeight="1" x14ac:dyDescent="0.15">
      <c r="A195" s="15"/>
      <c r="B195" s="15"/>
      <c r="C195" s="15"/>
      <c r="D195" s="15"/>
      <c r="E195" s="301" t="s">
        <v>81</v>
      </c>
      <c r="F195" s="301"/>
      <c r="G195" s="301"/>
      <c r="H195" s="301"/>
      <c r="I195" s="301"/>
      <c r="J195" s="196" t="s">
        <v>85</v>
      </c>
      <c r="K195" s="302" t="s">
        <v>22</v>
      </c>
      <c r="L195" s="302"/>
      <c r="M195" s="258"/>
      <c r="N195" s="15"/>
    </row>
    <row r="196" spans="1:15" s="12" customFormat="1" ht="24" customHeight="1" x14ac:dyDescent="0.15">
      <c r="A196" s="15"/>
      <c r="B196" s="15"/>
      <c r="C196" s="15"/>
      <c r="D196" s="15"/>
      <c r="E196" s="301" t="s">
        <v>82</v>
      </c>
      <c r="F196" s="301"/>
      <c r="G196" s="301"/>
      <c r="H196" s="301"/>
      <c r="I196" s="301"/>
      <c r="J196" s="196" t="s">
        <v>85</v>
      </c>
      <c r="K196" s="302" t="s">
        <v>22</v>
      </c>
      <c r="L196" s="302"/>
      <c r="M196" s="258"/>
      <c r="N196" s="15"/>
    </row>
    <row r="197" spans="1:15" s="12" customFormat="1" ht="24" customHeight="1" x14ac:dyDescent="0.15">
      <c r="A197" s="15"/>
      <c r="B197" s="15"/>
      <c r="C197" s="15" t="s">
        <v>23</v>
      </c>
      <c r="D197" s="15"/>
      <c r="E197" s="15"/>
      <c r="F197" s="15"/>
      <c r="G197" s="15"/>
      <c r="H197" s="15"/>
      <c r="I197" s="15"/>
      <c r="J197" s="15"/>
      <c r="K197" s="15"/>
      <c r="L197" s="15"/>
      <c r="M197" s="15"/>
      <c r="N197" s="15"/>
    </row>
    <row r="198" spans="1:15" s="12" customFormat="1" ht="24" customHeight="1" x14ac:dyDescent="0.15">
      <c r="A198" s="285" t="s">
        <v>223</v>
      </c>
      <c r="B198" s="285"/>
      <c r="C198" s="285"/>
      <c r="D198" s="285"/>
      <c r="E198" s="285"/>
      <c r="F198" s="285"/>
      <c r="G198" s="285"/>
      <c r="H198" s="285"/>
      <c r="I198" s="285"/>
      <c r="J198" s="285"/>
      <c r="K198" s="285"/>
      <c r="L198" s="285"/>
      <c r="M198" s="285"/>
      <c r="N198" s="285"/>
      <c r="O198" s="285"/>
    </row>
    <row r="199" spans="1:15" s="12" customFormat="1" ht="16.5" customHeight="1" x14ac:dyDescent="0.15"/>
    <row r="200" spans="1:15" s="12" customFormat="1" ht="16.5" customHeight="1" x14ac:dyDescent="0.15">
      <c r="A200" s="12" t="s">
        <v>230</v>
      </c>
    </row>
    <row r="201" spans="1:15" s="12" customFormat="1" ht="16.5" customHeight="1" x14ac:dyDescent="0.15">
      <c r="A201" s="12" t="s">
        <v>231</v>
      </c>
    </row>
    <row r="202" spans="1:15" s="12" customFormat="1" ht="16.5" customHeight="1" x14ac:dyDescent="0.15">
      <c r="A202" s="286" t="s">
        <v>232</v>
      </c>
      <c r="B202" s="287"/>
      <c r="C202" s="288"/>
      <c r="D202" s="286" t="s">
        <v>233</v>
      </c>
      <c r="E202" s="288"/>
      <c r="F202" s="286" t="s">
        <v>234</v>
      </c>
      <c r="G202" s="287"/>
      <c r="H202" s="287"/>
      <c r="I202" s="287"/>
      <c r="J202" s="287"/>
      <c r="K202" s="288"/>
    </row>
    <row r="203" spans="1:15" s="12" customFormat="1" ht="16.5" customHeight="1" x14ac:dyDescent="0.15">
      <c r="A203" s="268">
        <v>7</v>
      </c>
      <c r="B203" s="269"/>
      <c r="C203" s="270"/>
      <c r="D203" s="274">
        <v>43191</v>
      </c>
      <c r="E203" s="270"/>
      <c r="F203" s="292" t="s">
        <v>235</v>
      </c>
      <c r="G203" s="293"/>
      <c r="H203" s="293"/>
      <c r="I203" s="293"/>
      <c r="J203" s="293"/>
      <c r="K203" s="294"/>
    </row>
    <row r="204" spans="1:15" s="12" customFormat="1" ht="16.5" customHeight="1" x14ac:dyDescent="0.15">
      <c r="A204" s="289"/>
      <c r="B204" s="290"/>
      <c r="C204" s="291"/>
      <c r="D204" s="289"/>
      <c r="E204" s="291"/>
      <c r="F204" s="295"/>
      <c r="G204" s="296"/>
      <c r="H204" s="296"/>
      <c r="I204" s="296"/>
      <c r="J204" s="296"/>
      <c r="K204" s="297"/>
    </row>
    <row r="205" spans="1:15" s="12" customFormat="1" ht="16.5" customHeight="1" x14ac:dyDescent="0.15">
      <c r="A205" s="271"/>
      <c r="B205" s="272"/>
      <c r="C205" s="273"/>
      <c r="D205" s="271"/>
      <c r="E205" s="273"/>
      <c r="F205" s="298"/>
      <c r="G205" s="299"/>
      <c r="H205" s="299"/>
      <c r="I205" s="299"/>
      <c r="J205" s="299"/>
      <c r="K205" s="300"/>
    </row>
    <row r="206" spans="1:15" s="12" customFormat="1" ht="16.5" customHeight="1" x14ac:dyDescent="0.15">
      <c r="A206" s="268">
        <v>8</v>
      </c>
      <c r="B206" s="269"/>
      <c r="C206" s="270"/>
      <c r="D206" s="274">
        <v>43435</v>
      </c>
      <c r="E206" s="270"/>
      <c r="F206" s="208" t="s">
        <v>245</v>
      </c>
      <c r="G206" s="208"/>
      <c r="H206" s="208"/>
      <c r="I206" s="208"/>
      <c r="J206" s="208"/>
      <c r="K206" s="209"/>
    </row>
    <row r="207" spans="1:15" s="12" customFormat="1" ht="16.5" customHeight="1" x14ac:dyDescent="0.15">
      <c r="A207" s="271"/>
      <c r="B207" s="272"/>
      <c r="C207" s="273"/>
      <c r="D207" s="271"/>
      <c r="E207" s="273"/>
      <c r="F207" s="210" t="s">
        <v>246</v>
      </c>
      <c r="G207" s="210"/>
      <c r="H207" s="210"/>
      <c r="I207" s="210"/>
      <c r="J207" s="210"/>
      <c r="K207" s="211"/>
    </row>
    <row r="208" spans="1:15" s="12" customFormat="1" ht="16.5" customHeight="1" x14ac:dyDescent="0.15"/>
    <row r="209" s="12" customFormat="1" ht="16.5" customHeight="1" x14ac:dyDescent="0.15"/>
    <row r="210" s="12" customFormat="1" ht="16.5" customHeight="1" x14ac:dyDescent="0.15"/>
    <row r="211" s="12" customFormat="1" ht="16.5" customHeight="1" x14ac:dyDescent="0.15"/>
    <row r="212" s="12" customFormat="1" ht="16.5" customHeight="1" x14ac:dyDescent="0.15"/>
    <row r="213" s="12" customFormat="1" ht="16.5" customHeight="1" x14ac:dyDescent="0.15"/>
    <row r="214" s="12" customFormat="1" ht="16.5" customHeight="1" x14ac:dyDescent="0.15"/>
    <row r="215" s="12" customFormat="1" ht="16.5" customHeight="1" x14ac:dyDescent="0.15"/>
    <row r="216" s="12" customFormat="1" ht="16.5" customHeight="1" x14ac:dyDescent="0.15"/>
    <row r="217" s="12" customFormat="1" ht="16.5" customHeight="1" x14ac:dyDescent="0.15"/>
    <row r="218" s="12" customFormat="1" ht="16.5" customHeight="1" x14ac:dyDescent="0.15"/>
    <row r="219" s="12" customFormat="1" ht="16.5" customHeight="1" x14ac:dyDescent="0.15"/>
    <row r="220" s="12" customFormat="1" ht="16.5" customHeight="1" x14ac:dyDescent="0.15"/>
    <row r="221" s="12" customFormat="1" ht="16.5" customHeight="1" x14ac:dyDescent="0.15"/>
    <row r="222" s="12" customFormat="1" ht="16.5" customHeight="1" x14ac:dyDescent="0.15"/>
    <row r="223" s="12" customFormat="1" ht="16.5" customHeight="1" x14ac:dyDescent="0.15"/>
    <row r="224" s="12" customFormat="1" ht="16.5" customHeight="1" x14ac:dyDescent="0.15"/>
    <row r="225" s="12" customFormat="1" ht="16.5" customHeight="1" x14ac:dyDescent="0.15"/>
    <row r="226" s="12" customFormat="1" ht="16.5" customHeight="1" x14ac:dyDescent="0.15"/>
    <row r="227" s="12" customFormat="1" ht="16.5" customHeight="1" x14ac:dyDescent="0.15"/>
    <row r="228" s="12" customFormat="1" ht="16.5" customHeight="1" x14ac:dyDescent="0.15"/>
    <row r="229" s="12" customFormat="1" ht="16.5" customHeight="1" x14ac:dyDescent="0.15"/>
    <row r="230" s="12" customFormat="1" ht="16.5" customHeight="1" x14ac:dyDescent="0.15"/>
    <row r="231" s="12" customFormat="1" ht="16.5" customHeight="1" x14ac:dyDescent="0.15"/>
    <row r="232" s="12" customFormat="1" ht="16.5" customHeight="1" x14ac:dyDescent="0.15"/>
    <row r="233" s="12" customFormat="1" ht="16.5" customHeight="1" x14ac:dyDescent="0.15"/>
    <row r="234" s="12" customFormat="1" ht="16.5" customHeight="1" x14ac:dyDescent="0.15"/>
    <row r="235" s="12" customFormat="1" ht="16.5" customHeight="1" x14ac:dyDescent="0.15"/>
    <row r="236" s="12" customFormat="1" ht="16.5" customHeight="1" x14ac:dyDescent="0.15"/>
    <row r="237" s="12" customFormat="1" ht="16.5" customHeight="1" x14ac:dyDescent="0.15"/>
    <row r="238" s="12" customFormat="1" ht="16.5" customHeight="1" x14ac:dyDescent="0.15"/>
    <row r="239" s="12" customFormat="1" ht="16.5" customHeight="1" x14ac:dyDescent="0.15"/>
    <row r="240" s="12" customFormat="1" ht="16.5" customHeight="1" x14ac:dyDescent="0.15"/>
    <row r="241" s="12" customFormat="1" ht="16.5" customHeight="1" x14ac:dyDescent="0.15"/>
    <row r="242" s="12" customFormat="1" ht="16.5" customHeight="1" x14ac:dyDescent="0.15"/>
    <row r="243" s="12" customFormat="1" ht="16.5" customHeight="1" x14ac:dyDescent="0.15"/>
    <row r="244" s="12" customFormat="1" ht="16.5" customHeight="1" x14ac:dyDescent="0.15"/>
    <row r="245" s="12" customFormat="1" ht="16.5" customHeight="1" x14ac:dyDescent="0.15"/>
    <row r="246" s="12" customFormat="1" x14ac:dyDescent="0.15"/>
    <row r="247" s="12" customFormat="1" x14ac:dyDescent="0.15"/>
    <row r="248" s="12" customFormat="1" x14ac:dyDescent="0.15"/>
    <row r="249" s="12" customFormat="1" x14ac:dyDescent="0.15"/>
    <row r="250" s="12" customFormat="1" x14ac:dyDescent="0.15"/>
    <row r="251" s="12" customFormat="1" x14ac:dyDescent="0.15"/>
    <row r="252" s="12" customFormat="1" x14ac:dyDescent="0.15"/>
    <row r="253" s="12" customFormat="1" x14ac:dyDescent="0.15"/>
    <row r="254" s="12" customFormat="1" x14ac:dyDescent="0.15"/>
    <row r="255" s="12" customFormat="1" x14ac:dyDescent="0.15"/>
    <row r="256" s="12" customFormat="1" x14ac:dyDescent="0.15"/>
    <row r="257" s="12" customFormat="1" x14ac:dyDescent="0.15"/>
    <row r="258" s="12" customFormat="1" x14ac:dyDescent="0.15"/>
    <row r="259" s="12" customFormat="1" x14ac:dyDescent="0.15"/>
    <row r="260" s="12" customFormat="1" x14ac:dyDescent="0.15"/>
    <row r="261" s="12" customFormat="1" x14ac:dyDescent="0.15"/>
    <row r="262" s="12" customFormat="1" x14ac:dyDescent="0.15"/>
    <row r="263" s="12" customFormat="1" x14ac:dyDescent="0.15"/>
    <row r="264" s="12" customFormat="1" x14ac:dyDescent="0.15"/>
    <row r="265" s="12" customFormat="1" x14ac:dyDescent="0.15"/>
    <row r="266" s="12" customFormat="1" x14ac:dyDescent="0.15"/>
    <row r="267" s="12" customFormat="1" x14ac:dyDescent="0.15"/>
    <row r="268" s="12" customFormat="1" x14ac:dyDescent="0.15"/>
    <row r="269" s="12" customFormat="1" x14ac:dyDescent="0.15"/>
    <row r="270" s="12" customFormat="1" x14ac:dyDescent="0.15"/>
    <row r="271" s="12" customFormat="1" x14ac:dyDescent="0.15"/>
    <row r="272" s="12" customFormat="1" x14ac:dyDescent="0.15"/>
    <row r="273" spans="1:14" s="12" customFormat="1" x14ac:dyDescent="0.15"/>
    <row r="274" spans="1:14" s="12" customFormat="1" x14ac:dyDescent="0.15"/>
    <row r="275" spans="1:14" s="12" customFormat="1" x14ac:dyDescent="0.15"/>
    <row r="276" spans="1:14" s="12" customFormat="1" x14ac:dyDescent="0.15"/>
    <row r="277" spans="1:14" s="12" customFormat="1" x14ac:dyDescent="0.15"/>
    <row r="278" spans="1:14" s="12" customFormat="1" x14ac:dyDescent="0.15"/>
    <row r="279" spans="1:14" s="12" customFormat="1" x14ac:dyDescent="0.15"/>
    <row r="280" spans="1:14" s="12" customFormat="1" x14ac:dyDescent="0.15"/>
    <row r="281" spans="1:14" s="12" customFormat="1" x14ac:dyDescent="0.15"/>
    <row r="282" spans="1:14" s="12" customFormat="1" x14ac:dyDescent="0.15"/>
    <row r="283" spans="1:14" s="12" customFormat="1" x14ac:dyDescent="0.15"/>
    <row r="284" spans="1:14" s="12" customFormat="1" x14ac:dyDescent="0.15"/>
    <row r="285" spans="1:14" s="12" customFormat="1" x14ac:dyDescent="0.15"/>
    <row r="286" spans="1:14" s="12" customFormat="1" x14ac:dyDescent="0.15"/>
    <row r="287" spans="1:14" s="12" customFormat="1" x14ac:dyDescent="0.15"/>
    <row r="288" spans="1:14" x14ac:dyDescent="0.15">
      <c r="A288" s="12"/>
      <c r="B288" s="12"/>
      <c r="C288" s="12"/>
      <c r="D288" s="12"/>
      <c r="E288" s="12"/>
      <c r="F288" s="12"/>
      <c r="G288" s="12"/>
      <c r="H288" s="12"/>
      <c r="I288" s="12"/>
      <c r="J288" s="12"/>
      <c r="K288" s="12"/>
      <c r="L288" s="12"/>
      <c r="M288" s="12"/>
      <c r="N288" s="12"/>
    </row>
    <row r="289" spans="1:14" x14ac:dyDescent="0.15">
      <c r="A289" s="12"/>
      <c r="B289" s="12"/>
      <c r="C289" s="12"/>
      <c r="D289" s="12"/>
      <c r="E289" s="12"/>
      <c r="F289" s="12"/>
      <c r="G289" s="12"/>
      <c r="H289" s="12"/>
      <c r="I289" s="12"/>
      <c r="J289" s="12"/>
      <c r="K289" s="12"/>
      <c r="L289" s="12"/>
      <c r="M289" s="12"/>
      <c r="N289" s="12"/>
    </row>
    <row r="290" spans="1:14" x14ac:dyDescent="0.15">
      <c r="A290" s="12"/>
      <c r="B290" s="12"/>
      <c r="C290" s="12"/>
      <c r="D290" s="12"/>
      <c r="E290" s="12"/>
      <c r="F290" s="12"/>
      <c r="G290" s="12"/>
      <c r="H290" s="12"/>
      <c r="I290" s="12"/>
      <c r="J290" s="12"/>
      <c r="K290" s="12"/>
      <c r="L290" s="12"/>
      <c r="M290" s="12"/>
      <c r="N290" s="12"/>
    </row>
    <row r="291" spans="1:14" x14ac:dyDescent="0.15">
      <c r="A291" s="12"/>
      <c r="B291" s="12"/>
      <c r="C291" s="12"/>
      <c r="D291" s="12"/>
      <c r="E291" s="12"/>
      <c r="F291" s="12"/>
      <c r="G291" s="12"/>
      <c r="H291" s="12"/>
      <c r="I291" s="12"/>
      <c r="J291" s="12"/>
      <c r="K291" s="12"/>
      <c r="L291" s="12"/>
      <c r="M291" s="12"/>
      <c r="N291" s="12"/>
    </row>
    <row r="292" spans="1:14" x14ac:dyDescent="0.15">
      <c r="A292" s="12"/>
      <c r="B292" s="12"/>
      <c r="C292" s="12"/>
      <c r="D292" s="12"/>
      <c r="E292" s="12"/>
      <c r="F292" s="12"/>
      <c r="G292" s="12"/>
      <c r="H292" s="12"/>
      <c r="I292" s="12"/>
      <c r="J292" s="12"/>
      <c r="K292" s="12"/>
      <c r="L292" s="12"/>
      <c r="M292" s="12"/>
      <c r="N292" s="12"/>
    </row>
    <row r="293" spans="1:14" x14ac:dyDescent="0.15">
      <c r="A293" s="12"/>
      <c r="B293" s="12"/>
      <c r="C293" s="12"/>
      <c r="D293" s="12"/>
      <c r="E293" s="12"/>
      <c r="F293" s="12"/>
      <c r="G293" s="12"/>
      <c r="H293" s="12"/>
      <c r="I293" s="12"/>
      <c r="J293" s="12"/>
      <c r="K293" s="12"/>
      <c r="L293" s="12"/>
      <c r="M293" s="12"/>
      <c r="N293" s="12"/>
    </row>
    <row r="294" spans="1:14" x14ac:dyDescent="0.15">
      <c r="A294" s="12"/>
      <c r="B294" s="12"/>
      <c r="C294" s="12"/>
      <c r="D294" s="12"/>
      <c r="E294" s="12"/>
      <c r="F294" s="12"/>
      <c r="G294" s="12"/>
      <c r="H294" s="12"/>
      <c r="I294" s="12"/>
      <c r="J294" s="12"/>
      <c r="K294" s="12"/>
      <c r="L294" s="12"/>
      <c r="M294" s="12"/>
      <c r="N294" s="12"/>
    </row>
    <row r="295" spans="1:14" x14ac:dyDescent="0.15">
      <c r="A295" s="12"/>
      <c r="B295" s="12"/>
      <c r="E295" s="12"/>
      <c r="F295" s="12"/>
      <c r="G295" s="12"/>
      <c r="H295" s="12"/>
      <c r="I295" s="12"/>
      <c r="J295" s="12"/>
      <c r="K295" s="12"/>
      <c r="L295" s="12"/>
      <c r="M295" s="12"/>
      <c r="N295" s="12"/>
    </row>
    <row r="296" spans="1:14" x14ac:dyDescent="0.15">
      <c r="E296" s="12"/>
      <c r="F296" s="12"/>
      <c r="G296" s="12"/>
      <c r="H296" s="12"/>
      <c r="I296" s="12"/>
      <c r="J296" s="12"/>
      <c r="K296" s="12"/>
      <c r="L296" s="12"/>
      <c r="M296" s="12"/>
      <c r="N296" s="12"/>
    </row>
    <row r="297" spans="1:14" x14ac:dyDescent="0.15">
      <c r="E297" s="12"/>
      <c r="F297" s="12"/>
      <c r="G297" s="12"/>
      <c r="H297" s="12"/>
      <c r="I297" s="12"/>
      <c r="J297" s="12"/>
      <c r="K297" s="12"/>
      <c r="L297" s="12"/>
      <c r="M297" s="12"/>
      <c r="N297" s="12"/>
    </row>
    <row r="298" spans="1:14" x14ac:dyDescent="0.15">
      <c r="E298" s="12"/>
      <c r="F298" s="12"/>
      <c r="G298" s="12"/>
      <c r="H298" s="12"/>
      <c r="I298" s="12"/>
      <c r="J298" s="12"/>
      <c r="K298" s="12"/>
      <c r="L298" s="12"/>
      <c r="M298" s="12"/>
      <c r="N298" s="12"/>
    </row>
  </sheetData>
  <mergeCells count="152">
    <mergeCell ref="A206:C207"/>
    <mergeCell ref="D206:E207"/>
    <mergeCell ref="F101:G101"/>
    <mergeCell ref="F102:G102"/>
    <mergeCell ref="F103:G103"/>
    <mergeCell ref="L169:L170"/>
    <mergeCell ref="I169:I170"/>
    <mergeCell ref="H169:H170"/>
    <mergeCell ref="J169:J171"/>
    <mergeCell ref="K170:K171"/>
    <mergeCell ref="A198:O198"/>
    <mergeCell ref="A202:C202"/>
    <mergeCell ref="D202:E202"/>
    <mergeCell ref="F202:K202"/>
    <mergeCell ref="A203:C205"/>
    <mergeCell ref="D203:E205"/>
    <mergeCell ref="F203:K205"/>
    <mergeCell ref="E194:I194"/>
    <mergeCell ref="K194:M194"/>
    <mergeCell ref="E195:I195"/>
    <mergeCell ref="K195:M195"/>
    <mergeCell ref="E196:I196"/>
    <mergeCell ref="K196:M196"/>
    <mergeCell ref="E188:H188"/>
    <mergeCell ref="I188:L188"/>
    <mergeCell ref="E189:H189"/>
    <mergeCell ref="I189:L189"/>
    <mergeCell ref="E193:I193"/>
    <mergeCell ref="J193:M193"/>
    <mergeCell ref="C178:D178"/>
    <mergeCell ref="M178:N178"/>
    <mergeCell ref="E187:H187"/>
    <mergeCell ref="I187:L187"/>
    <mergeCell ref="A179:N179"/>
    <mergeCell ref="C176:D176"/>
    <mergeCell ref="M176:N176"/>
    <mergeCell ref="C177:D177"/>
    <mergeCell ref="M177:N177"/>
    <mergeCell ref="C174:D174"/>
    <mergeCell ref="M174:N174"/>
    <mergeCell ref="C175:D175"/>
    <mergeCell ref="M175:N175"/>
    <mergeCell ref="M171:N171"/>
    <mergeCell ref="C172:D172"/>
    <mergeCell ref="M172:N172"/>
    <mergeCell ref="C173:D173"/>
    <mergeCell ref="M173:N173"/>
    <mergeCell ref="M162:N162"/>
    <mergeCell ref="M163:N163"/>
    <mergeCell ref="M164:N164"/>
    <mergeCell ref="C169:D171"/>
    <mergeCell ref="E169:E171"/>
    <mergeCell ref="F169:F171"/>
    <mergeCell ref="G169:G171"/>
    <mergeCell ref="M169:N169"/>
    <mergeCell ref="M156:N156"/>
    <mergeCell ref="M157:N157"/>
    <mergeCell ref="M158:N158"/>
    <mergeCell ref="M159:N159"/>
    <mergeCell ref="M160:N160"/>
    <mergeCell ref="M161:N161"/>
    <mergeCell ref="C135:E136"/>
    <mergeCell ref="F135:L135"/>
    <mergeCell ref="M135:N136"/>
    <mergeCell ref="F136:G136"/>
    <mergeCell ref="M144:N144"/>
    <mergeCell ref="M145:N145"/>
    <mergeCell ref="A151:O151"/>
    <mergeCell ref="C154:E155"/>
    <mergeCell ref="F154:L154"/>
    <mergeCell ref="M154:N155"/>
    <mergeCell ref="F155:G155"/>
    <mergeCell ref="H137:H145"/>
    <mergeCell ref="I137:I145"/>
    <mergeCell ref="K137:K145"/>
    <mergeCell ref="M137:N137"/>
    <mergeCell ref="M138:N138"/>
    <mergeCell ref="M139:N139"/>
    <mergeCell ref="M140:N140"/>
    <mergeCell ref="M141:N141"/>
    <mergeCell ref="M142:N142"/>
    <mergeCell ref="M143:N143"/>
    <mergeCell ref="M119:N119"/>
    <mergeCell ref="M120:N120"/>
    <mergeCell ref="M121:N121"/>
    <mergeCell ref="M122:N122"/>
    <mergeCell ref="M123:N123"/>
    <mergeCell ref="M124:N124"/>
    <mergeCell ref="A105:N105"/>
    <mergeCell ref="C115:E116"/>
    <mergeCell ref="F115:L115"/>
    <mergeCell ref="M115:N116"/>
    <mergeCell ref="F116:G116"/>
    <mergeCell ref="H117:H129"/>
    <mergeCell ref="I117:I129"/>
    <mergeCell ref="K117:K129"/>
    <mergeCell ref="M117:N117"/>
    <mergeCell ref="M118:N118"/>
    <mergeCell ref="M125:N125"/>
    <mergeCell ref="M126:N126"/>
    <mergeCell ref="M127:N127"/>
    <mergeCell ref="M128:N128"/>
    <mergeCell ref="M129:N129"/>
    <mergeCell ref="M99:N99"/>
    <mergeCell ref="M100:N100"/>
    <mergeCell ref="M101:N101"/>
    <mergeCell ref="M102:N102"/>
    <mergeCell ref="M103:N103"/>
    <mergeCell ref="A104:N104"/>
    <mergeCell ref="M93:N93"/>
    <mergeCell ref="M94:N94"/>
    <mergeCell ref="M95:N95"/>
    <mergeCell ref="M96:N96"/>
    <mergeCell ref="M97:N97"/>
    <mergeCell ref="M98:N98"/>
    <mergeCell ref="M91:N91"/>
    <mergeCell ref="M92:N92"/>
    <mergeCell ref="M82:N82"/>
    <mergeCell ref="M83:N83"/>
    <mergeCell ref="M84:N84"/>
    <mergeCell ref="M85:N85"/>
    <mergeCell ref="M86:N86"/>
    <mergeCell ref="M87:N87"/>
    <mergeCell ref="H75:H87"/>
    <mergeCell ref="I75:I87"/>
    <mergeCell ref="K75:K87"/>
    <mergeCell ref="M75:N75"/>
    <mergeCell ref="M76:N76"/>
    <mergeCell ref="M77:N77"/>
    <mergeCell ref="M78:N78"/>
    <mergeCell ref="M79:N79"/>
    <mergeCell ref="M80:N80"/>
    <mergeCell ref="M81:N81"/>
    <mergeCell ref="I68:J68"/>
    <mergeCell ref="L68:M68"/>
    <mergeCell ref="C73:E74"/>
    <mergeCell ref="F73:L73"/>
    <mergeCell ref="M73:N74"/>
    <mergeCell ref="F74:G74"/>
    <mergeCell ref="C89:E90"/>
    <mergeCell ref="F89:L89"/>
    <mergeCell ref="M89:N90"/>
    <mergeCell ref="F90:G90"/>
    <mergeCell ref="E4:G4"/>
    <mergeCell ref="H4:M4"/>
    <mergeCell ref="E5:G5"/>
    <mergeCell ref="H5:M5"/>
    <mergeCell ref="E6:G6"/>
    <mergeCell ref="H6:M6"/>
    <mergeCell ref="A59:N59"/>
    <mergeCell ref="A60:N60"/>
    <mergeCell ref="A61:N61"/>
  </mergeCells>
  <phoneticPr fontId="2"/>
  <pageMargins left="0.70866141732283472" right="0.11811023622047245" top="0.74803149606299213" bottom="0.35433070866141736" header="0" footer="0.11811023622047245"/>
  <pageSetup paperSize="9" scale="81" fitToHeight="0" orientation="portrait" r:id="rId1"/>
  <headerFooter alignWithMargins="0"/>
  <rowBreaks count="4" manualBreakCount="4">
    <brk id="59" max="14" man="1"/>
    <brk id="105" max="14" man="1"/>
    <brk id="151" max="14" man="1"/>
    <brk id="19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AH242"/>
  <sheetViews>
    <sheetView topLeftCell="A61" zoomScale="75" zoomScaleNormal="75" workbookViewId="0">
      <selection activeCell="O117" sqref="O117"/>
    </sheetView>
  </sheetViews>
  <sheetFormatPr defaultRowHeight="13.5" x14ac:dyDescent="0.15"/>
  <cols>
    <col min="1" max="1" width="2.875" style="45" customWidth="1"/>
    <col min="2" max="2" width="11.5" style="45" customWidth="1"/>
    <col min="3" max="8" width="7.875" style="45" customWidth="1"/>
    <col min="9" max="10" width="5.125" style="45" customWidth="1"/>
    <col min="11" max="11" width="0.75" style="11" customWidth="1"/>
    <col min="12" max="12" width="2.75" style="11" customWidth="1"/>
    <col min="13" max="14" width="6.375" style="11" customWidth="1"/>
    <col min="15" max="19" width="7.875" style="11" customWidth="1"/>
    <col min="20" max="20" width="8.25" style="11" customWidth="1"/>
    <col min="21" max="22" width="5.25" style="11" customWidth="1"/>
  </cols>
  <sheetData>
    <row r="4" spans="1:22" ht="23.45" customHeight="1" x14ac:dyDescent="0.2">
      <c r="A4" s="454" t="s">
        <v>187</v>
      </c>
      <c r="B4" s="454"/>
      <c r="C4" s="454"/>
      <c r="D4" s="454"/>
      <c r="E4" s="454"/>
      <c r="F4" s="454"/>
      <c r="G4" s="454"/>
      <c r="H4" s="454"/>
      <c r="I4" s="454"/>
      <c r="J4" s="454"/>
      <c r="K4" s="454"/>
      <c r="L4" s="454"/>
      <c r="M4" s="454"/>
      <c r="N4" s="454"/>
      <c r="O4" s="454"/>
      <c r="P4" s="454"/>
      <c r="Q4" s="454"/>
      <c r="R4" s="454"/>
      <c r="S4" s="454"/>
      <c r="T4" s="454"/>
      <c r="U4" s="454"/>
      <c r="V4" s="454"/>
    </row>
    <row r="5" spans="1:22" ht="33" customHeight="1" x14ac:dyDescent="0.15">
      <c r="J5" s="46"/>
      <c r="K5" s="55"/>
      <c r="L5" s="55"/>
      <c r="M5" s="55"/>
      <c r="N5" s="55"/>
      <c r="O5" s="55"/>
      <c r="P5" s="55"/>
      <c r="Q5" s="55"/>
      <c r="R5" s="55"/>
      <c r="S5" s="55"/>
      <c r="T5" s="55"/>
      <c r="U5" s="55"/>
      <c r="V5" s="124" t="s">
        <v>186</v>
      </c>
    </row>
    <row r="6" spans="1:22" x14ac:dyDescent="0.15">
      <c r="B6" s="12"/>
      <c r="C6" s="12"/>
      <c r="D6" s="12"/>
      <c r="E6" s="12"/>
      <c r="F6" s="12"/>
      <c r="G6" s="12"/>
      <c r="H6" s="12"/>
      <c r="I6" s="12"/>
      <c r="J6" s="12"/>
      <c r="K6" s="12"/>
      <c r="L6" s="12"/>
      <c r="M6"/>
      <c r="N6"/>
      <c r="O6"/>
      <c r="P6"/>
      <c r="Q6"/>
      <c r="R6"/>
      <c r="S6" s="479"/>
      <c r="T6" s="479"/>
      <c r="U6" s="479"/>
      <c r="V6" s="479"/>
    </row>
    <row r="7" spans="1:22" ht="17.25" x14ac:dyDescent="0.15">
      <c r="A7" s="29" t="s">
        <v>17</v>
      </c>
      <c r="B7" s="15"/>
      <c r="C7" s="15"/>
      <c r="D7" s="12"/>
      <c r="E7" s="24" t="s">
        <v>121</v>
      </c>
      <c r="F7" s="12"/>
      <c r="G7" s="12"/>
      <c r="H7" s="12"/>
      <c r="I7" s="12"/>
      <c r="J7" s="12"/>
      <c r="K7" s="12"/>
      <c r="L7"/>
      <c r="M7"/>
      <c r="N7"/>
      <c r="O7"/>
      <c r="P7"/>
      <c r="Q7"/>
      <c r="R7"/>
      <c r="S7"/>
      <c r="T7"/>
      <c r="U7"/>
      <c r="V7"/>
    </row>
    <row r="8" spans="1:22" x14ac:dyDescent="0.15">
      <c r="B8" s="12"/>
      <c r="C8" s="12"/>
      <c r="D8" s="12"/>
      <c r="E8" s="12"/>
      <c r="F8" s="12"/>
      <c r="G8" s="12"/>
      <c r="H8" s="12"/>
      <c r="I8" s="12"/>
      <c r="J8" s="12"/>
      <c r="K8"/>
      <c r="L8"/>
      <c r="M8"/>
      <c r="N8"/>
      <c r="O8"/>
      <c r="P8"/>
      <c r="Q8"/>
      <c r="R8"/>
      <c r="S8"/>
      <c r="T8"/>
      <c r="U8"/>
      <c r="V8"/>
    </row>
    <row r="9" spans="1:22" ht="23.25" customHeight="1" x14ac:dyDescent="0.15">
      <c r="B9" s="32" t="s">
        <v>76</v>
      </c>
      <c r="D9" s="361" t="s">
        <v>24</v>
      </c>
      <c r="E9" s="361"/>
      <c r="F9" s="361" t="s">
        <v>49</v>
      </c>
      <c r="G9" s="361"/>
      <c r="H9" s="361"/>
      <c r="J9" s="361" t="s">
        <v>25</v>
      </c>
      <c r="K9" s="361"/>
      <c r="L9" s="361"/>
      <c r="M9" s="361"/>
      <c r="N9" s="361" t="s">
        <v>50</v>
      </c>
      <c r="O9" s="361"/>
      <c r="P9" s="361"/>
      <c r="Q9" s="361"/>
      <c r="T9"/>
    </row>
    <row r="10" spans="1:22" ht="19.5" customHeight="1" x14ac:dyDescent="0.15">
      <c r="B10" s="12"/>
      <c r="D10" s="12"/>
      <c r="E10" s="12"/>
      <c r="F10" s="12"/>
      <c r="G10" s="12"/>
      <c r="H10" s="12"/>
      <c r="J10" s="12" t="s">
        <v>88</v>
      </c>
      <c r="K10"/>
      <c r="L10"/>
      <c r="M10"/>
      <c r="N10"/>
      <c r="O10"/>
      <c r="P10"/>
      <c r="Q10"/>
      <c r="R10"/>
      <c r="S10"/>
      <c r="T10"/>
      <c r="U10"/>
      <c r="V10"/>
    </row>
    <row r="11" spans="1:22" ht="7.5" customHeight="1" x14ac:dyDescent="0.15">
      <c r="I11" s="12"/>
      <c r="J11" s="12"/>
      <c r="K11" s="12"/>
      <c r="L11" s="12"/>
      <c r="M11" s="12"/>
      <c r="N11" s="12"/>
      <c r="O11" s="12"/>
      <c r="P11" s="12"/>
      <c r="Q11" s="12"/>
      <c r="R11" s="12"/>
      <c r="S11" s="12"/>
      <c r="T11" s="12"/>
      <c r="U11"/>
      <c r="V11"/>
    </row>
    <row r="12" spans="1:22" x14ac:dyDescent="0.15">
      <c r="B12" s="47"/>
      <c r="C12" s="48"/>
      <c r="D12" s="48"/>
      <c r="E12" s="48"/>
      <c r="F12" s="48"/>
      <c r="G12" s="48"/>
      <c r="H12" s="48"/>
      <c r="I12" s="48"/>
      <c r="J12" s="48"/>
      <c r="K12" s="12"/>
      <c r="L12" s="12"/>
      <c r="M12" s="12"/>
      <c r="N12" s="12"/>
      <c r="O12" s="12"/>
      <c r="P12" s="12"/>
      <c r="Q12" s="12"/>
      <c r="R12" s="12"/>
      <c r="S12" s="12"/>
      <c r="T12" s="12"/>
      <c r="U12" s="12"/>
      <c r="V12" s="12"/>
    </row>
    <row r="13" spans="1:22" ht="15" customHeight="1" x14ac:dyDescent="0.15">
      <c r="A13" s="29" t="s">
        <v>118</v>
      </c>
      <c r="B13" s="15"/>
      <c r="C13" s="15"/>
      <c r="D13" s="12"/>
      <c r="E13" s="12"/>
      <c r="F13" s="12"/>
      <c r="G13" s="12"/>
      <c r="H13" s="12"/>
      <c r="I13" s="12"/>
      <c r="J13" s="12"/>
      <c r="K13" s="12"/>
      <c r="L13"/>
      <c r="M13"/>
      <c r="N13"/>
      <c r="O13"/>
      <c r="P13"/>
      <c r="Q13"/>
      <c r="R13"/>
      <c r="S13"/>
      <c r="T13"/>
      <c r="U13"/>
      <c r="V13"/>
    </row>
    <row r="14" spans="1:22" ht="15" customHeight="1" x14ac:dyDescent="0.15">
      <c r="A14" s="29"/>
      <c r="B14" s="15"/>
      <c r="C14" s="15"/>
      <c r="D14" s="12"/>
      <c r="E14" s="12"/>
      <c r="F14" s="12"/>
      <c r="G14" s="12"/>
      <c r="H14" s="12"/>
      <c r="I14" s="12"/>
      <c r="J14" s="12"/>
      <c r="K14" s="12"/>
      <c r="L14"/>
      <c r="M14"/>
      <c r="N14"/>
      <c r="O14"/>
      <c r="P14"/>
      <c r="Q14"/>
      <c r="R14"/>
      <c r="S14"/>
      <c r="T14"/>
      <c r="U14"/>
      <c r="V14"/>
    </row>
    <row r="15" spans="1:22" ht="15" customHeight="1" x14ac:dyDescent="0.15">
      <c r="A15" s="30"/>
      <c r="B15" s="65" t="s">
        <v>116</v>
      </c>
      <c r="C15" s="30"/>
      <c r="D15" s="12"/>
      <c r="E15" s="18"/>
      <c r="F15" s="18"/>
      <c r="G15" s="18"/>
      <c r="H15" s="18"/>
      <c r="I15" s="18"/>
      <c r="J15" s="19" t="s">
        <v>57</v>
      </c>
      <c r="L15"/>
      <c r="M15" s="65" t="s">
        <v>117</v>
      </c>
      <c r="N15" s="65"/>
      <c r="O15"/>
      <c r="P15"/>
      <c r="Q15"/>
      <c r="R15"/>
      <c r="S15"/>
      <c r="T15"/>
      <c r="U15"/>
      <c r="V15"/>
    </row>
    <row r="16" spans="1:22" ht="15" customHeight="1" x14ac:dyDescent="0.15">
      <c r="A16" s="379" t="s">
        <v>52</v>
      </c>
      <c r="B16" s="381"/>
      <c r="C16" s="268" t="s">
        <v>58</v>
      </c>
      <c r="D16" s="269"/>
      <c r="E16" s="269"/>
      <c r="F16" s="269"/>
      <c r="G16" s="269"/>
      <c r="H16" s="270"/>
      <c r="I16" s="385" t="s">
        <v>27</v>
      </c>
      <c r="J16" s="386"/>
      <c r="K16" s="12"/>
      <c r="L16" s="379" t="s">
        <v>52</v>
      </c>
      <c r="M16" s="380"/>
      <c r="N16" s="381"/>
      <c r="O16" s="268" t="s">
        <v>58</v>
      </c>
      <c r="P16" s="269"/>
      <c r="Q16" s="269"/>
      <c r="R16" s="269"/>
      <c r="S16" s="269"/>
      <c r="T16" s="270"/>
      <c r="U16" s="385" t="s">
        <v>27</v>
      </c>
      <c r="V16" s="386"/>
    </row>
    <row r="17" spans="1:22" ht="15" customHeight="1" x14ac:dyDescent="0.15">
      <c r="A17" s="382"/>
      <c r="B17" s="384"/>
      <c r="C17" s="1" t="s">
        <v>28</v>
      </c>
      <c r="D17" s="2" t="s">
        <v>29</v>
      </c>
      <c r="E17" s="2" t="s">
        <v>30</v>
      </c>
      <c r="F17" s="2" t="s">
        <v>31</v>
      </c>
      <c r="G17" s="2" t="s">
        <v>123</v>
      </c>
      <c r="H17" s="2" t="s">
        <v>33</v>
      </c>
      <c r="I17" s="387"/>
      <c r="J17" s="388"/>
      <c r="K17" s="12"/>
      <c r="L17" s="382"/>
      <c r="M17" s="383"/>
      <c r="N17" s="384"/>
      <c r="O17" s="1" t="s">
        <v>28</v>
      </c>
      <c r="P17" s="2" t="s">
        <v>29</v>
      </c>
      <c r="Q17" s="2" t="s">
        <v>30</v>
      </c>
      <c r="R17" s="2" t="s">
        <v>31</v>
      </c>
      <c r="S17" s="2" t="s">
        <v>123</v>
      </c>
      <c r="T17" s="2" t="s">
        <v>33</v>
      </c>
      <c r="U17" s="387"/>
      <c r="V17" s="388"/>
    </row>
    <row r="18" spans="1:22" ht="15" customHeight="1" x14ac:dyDescent="0.15">
      <c r="A18" s="56">
        <v>1</v>
      </c>
      <c r="B18" s="57" t="s">
        <v>34</v>
      </c>
      <c r="C18" s="62">
        <v>10000</v>
      </c>
      <c r="D18" s="433">
        <v>42490</v>
      </c>
      <c r="E18" s="433">
        <v>20500</v>
      </c>
      <c r="F18" s="62">
        <f>C18+D18+E18</f>
        <v>72990</v>
      </c>
      <c r="G18" s="433">
        <v>7880</v>
      </c>
      <c r="H18" s="62">
        <f>F18+G18</f>
        <v>80870</v>
      </c>
      <c r="I18" s="437">
        <f t="shared" ref="I18:I31" si="0">F18*7+H18*5</f>
        <v>915280</v>
      </c>
      <c r="J18" s="437"/>
      <c r="K18" s="12"/>
      <c r="L18" s="60">
        <v>1</v>
      </c>
      <c r="M18" s="457" t="s">
        <v>34</v>
      </c>
      <c r="N18" s="458"/>
      <c r="O18" s="63">
        <v>10000</v>
      </c>
      <c r="P18" s="437">
        <v>42490</v>
      </c>
      <c r="Q18" s="437">
        <v>20500</v>
      </c>
      <c r="R18" s="63">
        <f>O18+P18+Q18</f>
        <v>72990</v>
      </c>
      <c r="S18" s="438">
        <v>7880</v>
      </c>
      <c r="T18" s="63">
        <f>R18+S18</f>
        <v>80870</v>
      </c>
      <c r="U18" s="449">
        <f t="shared" ref="U18:U30" si="1">R18*7+T18*5</f>
        <v>915280</v>
      </c>
      <c r="V18" s="450"/>
    </row>
    <row r="19" spans="1:22" ht="15" customHeight="1" x14ac:dyDescent="0.15">
      <c r="A19" s="58">
        <v>2</v>
      </c>
      <c r="B19" s="57" t="s">
        <v>35</v>
      </c>
      <c r="C19" s="62">
        <v>13000</v>
      </c>
      <c r="D19" s="433"/>
      <c r="E19" s="433"/>
      <c r="F19" s="62">
        <f>C19+D18+E18</f>
        <v>75990</v>
      </c>
      <c r="G19" s="433"/>
      <c r="H19" s="62">
        <f>F19+G18</f>
        <v>83870</v>
      </c>
      <c r="I19" s="437">
        <f t="shared" si="0"/>
        <v>951280</v>
      </c>
      <c r="J19" s="437"/>
      <c r="K19" s="12"/>
      <c r="L19" s="58">
        <v>2</v>
      </c>
      <c r="M19" s="457" t="s">
        <v>35</v>
      </c>
      <c r="N19" s="458"/>
      <c r="O19" s="62">
        <v>13000</v>
      </c>
      <c r="P19" s="437"/>
      <c r="Q19" s="437"/>
      <c r="R19" s="62">
        <f>O19+P18+Q18</f>
        <v>75990</v>
      </c>
      <c r="S19" s="445"/>
      <c r="T19" s="62">
        <f>R19+S18</f>
        <v>83870</v>
      </c>
      <c r="U19" s="447">
        <f t="shared" si="1"/>
        <v>951280</v>
      </c>
      <c r="V19" s="448"/>
    </row>
    <row r="20" spans="1:22" ht="15" customHeight="1" x14ac:dyDescent="0.15">
      <c r="A20" s="58">
        <v>3</v>
      </c>
      <c r="B20" s="57" t="s">
        <v>36</v>
      </c>
      <c r="C20" s="62">
        <v>16000</v>
      </c>
      <c r="D20" s="433"/>
      <c r="E20" s="433"/>
      <c r="F20" s="62">
        <f>C20+D18+E18</f>
        <v>78990</v>
      </c>
      <c r="G20" s="433"/>
      <c r="H20" s="62">
        <f>F20+G18</f>
        <v>86870</v>
      </c>
      <c r="I20" s="437">
        <f t="shared" si="0"/>
        <v>987280</v>
      </c>
      <c r="J20" s="437"/>
      <c r="K20" s="12"/>
      <c r="L20" s="58">
        <v>3</v>
      </c>
      <c r="M20" s="457" t="s">
        <v>36</v>
      </c>
      <c r="N20" s="458"/>
      <c r="O20" s="62">
        <v>16000</v>
      </c>
      <c r="P20" s="437"/>
      <c r="Q20" s="437"/>
      <c r="R20" s="62">
        <f>O20+P18+Q18</f>
        <v>78990</v>
      </c>
      <c r="S20" s="445"/>
      <c r="T20" s="62">
        <f>R20+S18</f>
        <v>86870</v>
      </c>
      <c r="U20" s="447">
        <f t="shared" si="1"/>
        <v>987280</v>
      </c>
      <c r="V20" s="448"/>
    </row>
    <row r="21" spans="1:22" ht="15" customHeight="1" x14ac:dyDescent="0.15">
      <c r="A21" s="58">
        <v>4</v>
      </c>
      <c r="B21" s="57" t="s">
        <v>0</v>
      </c>
      <c r="C21" s="62">
        <v>19000</v>
      </c>
      <c r="D21" s="433"/>
      <c r="E21" s="433"/>
      <c r="F21" s="62">
        <f>C21+D18+E18</f>
        <v>81990</v>
      </c>
      <c r="G21" s="433"/>
      <c r="H21" s="62">
        <f>F21+G18</f>
        <v>89870</v>
      </c>
      <c r="I21" s="437">
        <f t="shared" si="0"/>
        <v>1023280</v>
      </c>
      <c r="J21" s="437"/>
      <c r="K21" s="12"/>
      <c r="L21" s="58">
        <v>4</v>
      </c>
      <c r="M21" s="457" t="s">
        <v>0</v>
      </c>
      <c r="N21" s="458"/>
      <c r="O21" s="62">
        <v>19000</v>
      </c>
      <c r="P21" s="437"/>
      <c r="Q21" s="437"/>
      <c r="R21" s="62">
        <f>O21+P18+Q18</f>
        <v>81990</v>
      </c>
      <c r="S21" s="445"/>
      <c r="T21" s="62">
        <f>R21+S18</f>
        <v>89870</v>
      </c>
      <c r="U21" s="447">
        <f t="shared" si="1"/>
        <v>1023280</v>
      </c>
      <c r="V21" s="448"/>
    </row>
    <row r="22" spans="1:22" ht="15" customHeight="1" x14ac:dyDescent="0.15">
      <c r="A22" s="58">
        <v>5</v>
      </c>
      <c r="B22" s="57" t="s">
        <v>1</v>
      </c>
      <c r="C22" s="62">
        <v>22000</v>
      </c>
      <c r="D22" s="433"/>
      <c r="E22" s="433"/>
      <c r="F22" s="62">
        <f>C22+D18+E18</f>
        <v>84990</v>
      </c>
      <c r="G22" s="433"/>
      <c r="H22" s="62">
        <f>F22+G18</f>
        <v>92870</v>
      </c>
      <c r="I22" s="437">
        <f t="shared" si="0"/>
        <v>1059280</v>
      </c>
      <c r="J22" s="437"/>
      <c r="K22" s="12"/>
      <c r="L22" s="58">
        <v>5</v>
      </c>
      <c r="M22" s="457" t="s">
        <v>1</v>
      </c>
      <c r="N22" s="458"/>
      <c r="O22" s="62">
        <v>22000</v>
      </c>
      <c r="P22" s="437"/>
      <c r="Q22" s="437"/>
      <c r="R22" s="62">
        <f>O22+P18+Q18</f>
        <v>84990</v>
      </c>
      <c r="S22" s="445"/>
      <c r="T22" s="62">
        <f>R22+S18</f>
        <v>92870</v>
      </c>
      <c r="U22" s="447">
        <f t="shared" si="1"/>
        <v>1059280</v>
      </c>
      <c r="V22" s="448"/>
    </row>
    <row r="23" spans="1:22" ht="15" customHeight="1" x14ac:dyDescent="0.15">
      <c r="A23" s="58">
        <v>6</v>
      </c>
      <c r="B23" s="57" t="s">
        <v>2</v>
      </c>
      <c r="C23" s="62">
        <v>25000</v>
      </c>
      <c r="D23" s="433"/>
      <c r="E23" s="433"/>
      <c r="F23" s="62">
        <f>C23+D18+E18</f>
        <v>87990</v>
      </c>
      <c r="G23" s="433"/>
      <c r="H23" s="62">
        <f>F23+G18</f>
        <v>95870</v>
      </c>
      <c r="I23" s="437">
        <f t="shared" si="0"/>
        <v>1095280</v>
      </c>
      <c r="J23" s="437"/>
      <c r="K23" s="12"/>
      <c r="L23" s="58">
        <v>6</v>
      </c>
      <c r="M23" s="457" t="s">
        <v>2</v>
      </c>
      <c r="N23" s="458"/>
      <c r="O23" s="62">
        <v>25000</v>
      </c>
      <c r="P23" s="437"/>
      <c r="Q23" s="437"/>
      <c r="R23" s="62">
        <f>O23+P18+Q18</f>
        <v>87990</v>
      </c>
      <c r="S23" s="445"/>
      <c r="T23" s="62">
        <f>R23+S18</f>
        <v>95870</v>
      </c>
      <c r="U23" s="447">
        <f t="shared" si="1"/>
        <v>1095280</v>
      </c>
      <c r="V23" s="448"/>
    </row>
    <row r="24" spans="1:22" ht="15" customHeight="1" x14ac:dyDescent="0.15">
      <c r="A24" s="58">
        <v>7</v>
      </c>
      <c r="B24" s="57" t="s">
        <v>3</v>
      </c>
      <c r="C24" s="62">
        <v>30000</v>
      </c>
      <c r="D24" s="433"/>
      <c r="E24" s="433"/>
      <c r="F24" s="62">
        <f>C24+D18+E18</f>
        <v>92990</v>
      </c>
      <c r="G24" s="433"/>
      <c r="H24" s="62">
        <f>F24+G18</f>
        <v>100870</v>
      </c>
      <c r="I24" s="437">
        <f t="shared" si="0"/>
        <v>1155280</v>
      </c>
      <c r="J24" s="437"/>
      <c r="K24" s="12"/>
      <c r="L24" s="58">
        <v>7</v>
      </c>
      <c r="M24" s="457" t="s">
        <v>3</v>
      </c>
      <c r="N24" s="458"/>
      <c r="O24" s="62">
        <v>30000</v>
      </c>
      <c r="P24" s="437"/>
      <c r="Q24" s="437"/>
      <c r="R24" s="62">
        <f>O24+P18+Q18</f>
        <v>92990</v>
      </c>
      <c r="S24" s="445"/>
      <c r="T24" s="62">
        <f>R24+S18</f>
        <v>100870</v>
      </c>
      <c r="U24" s="447">
        <f t="shared" si="1"/>
        <v>1155280</v>
      </c>
      <c r="V24" s="448"/>
    </row>
    <row r="25" spans="1:22" ht="15" customHeight="1" x14ac:dyDescent="0.15">
      <c r="A25" s="58">
        <v>8</v>
      </c>
      <c r="B25" s="57" t="s">
        <v>4</v>
      </c>
      <c r="C25" s="62">
        <v>35000</v>
      </c>
      <c r="D25" s="433"/>
      <c r="E25" s="433"/>
      <c r="F25" s="62">
        <f>C25+D18+E18</f>
        <v>97990</v>
      </c>
      <c r="G25" s="433"/>
      <c r="H25" s="62">
        <f>F25+G18</f>
        <v>105870</v>
      </c>
      <c r="I25" s="437">
        <f t="shared" si="0"/>
        <v>1215280</v>
      </c>
      <c r="J25" s="437"/>
      <c r="K25" s="12"/>
      <c r="L25" s="58">
        <v>8</v>
      </c>
      <c r="M25" s="457" t="s">
        <v>4</v>
      </c>
      <c r="N25" s="458"/>
      <c r="O25" s="62">
        <v>35000</v>
      </c>
      <c r="P25" s="437"/>
      <c r="Q25" s="437"/>
      <c r="R25" s="62">
        <f>O25+P18+Q18</f>
        <v>97990</v>
      </c>
      <c r="S25" s="445"/>
      <c r="T25" s="62">
        <f>R25+S18</f>
        <v>105870</v>
      </c>
      <c r="U25" s="447">
        <f t="shared" si="1"/>
        <v>1215280</v>
      </c>
      <c r="V25" s="448"/>
    </row>
    <row r="26" spans="1:22" ht="15" customHeight="1" x14ac:dyDescent="0.15">
      <c r="A26" s="58">
        <v>9</v>
      </c>
      <c r="B26" s="57" t="s">
        <v>5</v>
      </c>
      <c r="C26" s="62">
        <v>40000</v>
      </c>
      <c r="D26" s="433"/>
      <c r="E26" s="433"/>
      <c r="F26" s="62">
        <f>C26+D18+E18</f>
        <v>102990</v>
      </c>
      <c r="G26" s="433"/>
      <c r="H26" s="62">
        <f>F26+G18</f>
        <v>110870</v>
      </c>
      <c r="I26" s="437">
        <f t="shared" si="0"/>
        <v>1275280</v>
      </c>
      <c r="J26" s="437"/>
      <c r="K26" s="12"/>
      <c r="L26" s="58">
        <v>9</v>
      </c>
      <c r="M26" s="457" t="s">
        <v>5</v>
      </c>
      <c r="N26" s="458"/>
      <c r="O26" s="62">
        <v>40000</v>
      </c>
      <c r="P26" s="437"/>
      <c r="Q26" s="437"/>
      <c r="R26" s="62">
        <f>O26+P18+Q18</f>
        <v>102990</v>
      </c>
      <c r="S26" s="445"/>
      <c r="T26" s="62">
        <f>R26+S18</f>
        <v>110870</v>
      </c>
      <c r="U26" s="447">
        <f t="shared" si="1"/>
        <v>1275280</v>
      </c>
      <c r="V26" s="448"/>
    </row>
    <row r="27" spans="1:22" ht="15" customHeight="1" x14ac:dyDescent="0.15">
      <c r="A27" s="58">
        <v>10</v>
      </c>
      <c r="B27" s="57" t="s">
        <v>6</v>
      </c>
      <c r="C27" s="62">
        <v>45000</v>
      </c>
      <c r="D27" s="433"/>
      <c r="E27" s="433"/>
      <c r="F27" s="62">
        <f>C27+D18+E18</f>
        <v>107990</v>
      </c>
      <c r="G27" s="433"/>
      <c r="H27" s="62">
        <f>F27+G18</f>
        <v>115870</v>
      </c>
      <c r="I27" s="437">
        <f t="shared" si="0"/>
        <v>1335280</v>
      </c>
      <c r="J27" s="437"/>
      <c r="K27" s="12"/>
      <c r="L27" s="58">
        <v>10</v>
      </c>
      <c r="M27" s="457" t="s">
        <v>6</v>
      </c>
      <c r="N27" s="458"/>
      <c r="O27" s="62">
        <v>45000</v>
      </c>
      <c r="P27" s="437"/>
      <c r="Q27" s="437"/>
      <c r="R27" s="62">
        <f>O27+P18+Q18</f>
        <v>107990</v>
      </c>
      <c r="S27" s="445"/>
      <c r="T27" s="62">
        <f>R27+S18</f>
        <v>115870</v>
      </c>
      <c r="U27" s="447">
        <f t="shared" si="1"/>
        <v>1335280</v>
      </c>
      <c r="V27" s="448"/>
    </row>
    <row r="28" spans="1:22" ht="15" customHeight="1" x14ac:dyDescent="0.15">
      <c r="A28" s="58">
        <v>11</v>
      </c>
      <c r="B28" s="57" t="s">
        <v>7</v>
      </c>
      <c r="C28" s="62">
        <v>50000</v>
      </c>
      <c r="D28" s="433"/>
      <c r="E28" s="433"/>
      <c r="F28" s="62">
        <f>C28+D18+E18</f>
        <v>112990</v>
      </c>
      <c r="G28" s="433"/>
      <c r="H28" s="62">
        <f>F28+G18</f>
        <v>120870</v>
      </c>
      <c r="I28" s="437">
        <f t="shared" si="0"/>
        <v>1395280</v>
      </c>
      <c r="J28" s="437"/>
      <c r="K28" s="12"/>
      <c r="L28" s="58">
        <v>11</v>
      </c>
      <c r="M28" s="457" t="s">
        <v>7</v>
      </c>
      <c r="N28" s="458"/>
      <c r="O28" s="62">
        <v>50000</v>
      </c>
      <c r="P28" s="437"/>
      <c r="Q28" s="437"/>
      <c r="R28" s="62">
        <f>O28+P18+Q18</f>
        <v>112990</v>
      </c>
      <c r="S28" s="445"/>
      <c r="T28" s="62">
        <f>R28+S18</f>
        <v>120870</v>
      </c>
      <c r="U28" s="447">
        <f t="shared" si="1"/>
        <v>1395280</v>
      </c>
      <c r="V28" s="448"/>
    </row>
    <row r="29" spans="1:22" ht="15" customHeight="1" thickBot="1" x14ac:dyDescent="0.2">
      <c r="A29" s="60">
        <v>12</v>
      </c>
      <c r="B29" s="61" t="s">
        <v>37</v>
      </c>
      <c r="C29" s="63">
        <v>57000</v>
      </c>
      <c r="D29" s="433"/>
      <c r="E29" s="433"/>
      <c r="F29" s="63">
        <f>C29+D18+E18</f>
        <v>119990</v>
      </c>
      <c r="G29" s="433"/>
      <c r="H29" s="63">
        <f>F29+G18</f>
        <v>127870</v>
      </c>
      <c r="I29" s="438">
        <f t="shared" si="0"/>
        <v>1479280</v>
      </c>
      <c r="J29" s="438"/>
      <c r="K29" s="12"/>
      <c r="L29" s="60">
        <v>12</v>
      </c>
      <c r="M29" s="475" t="s">
        <v>37</v>
      </c>
      <c r="N29" s="476"/>
      <c r="O29" s="63">
        <v>57000</v>
      </c>
      <c r="P29" s="437"/>
      <c r="Q29" s="437"/>
      <c r="R29" s="63">
        <f>O29+P18+Q18</f>
        <v>119990</v>
      </c>
      <c r="S29" s="445"/>
      <c r="T29" s="63">
        <f>R29+S18</f>
        <v>127870</v>
      </c>
      <c r="U29" s="449">
        <f t="shared" si="1"/>
        <v>1479280</v>
      </c>
      <c r="V29" s="450"/>
    </row>
    <row r="30" spans="1:22" ht="15" customHeight="1" thickBot="1" x14ac:dyDescent="0.2">
      <c r="A30" s="69">
        <v>13</v>
      </c>
      <c r="B30" s="70" t="s">
        <v>38</v>
      </c>
      <c r="C30" s="71">
        <v>64000</v>
      </c>
      <c r="D30" s="434"/>
      <c r="E30" s="435"/>
      <c r="F30" s="75">
        <f>C30+D18+E18</f>
        <v>126990</v>
      </c>
      <c r="G30" s="436"/>
      <c r="H30" s="77">
        <f>F30+G18</f>
        <v>134870</v>
      </c>
      <c r="I30" s="439">
        <f t="shared" si="0"/>
        <v>1563280</v>
      </c>
      <c r="J30" s="440"/>
      <c r="K30" s="12"/>
      <c r="L30" s="79">
        <v>13</v>
      </c>
      <c r="M30" s="477" t="s">
        <v>55</v>
      </c>
      <c r="N30" s="478"/>
      <c r="O30" s="80">
        <v>58400</v>
      </c>
      <c r="P30" s="448"/>
      <c r="Q30" s="447"/>
      <c r="R30" s="81">
        <f>O30+P18+Q18</f>
        <v>121390</v>
      </c>
      <c r="S30" s="451"/>
      <c r="T30" s="82">
        <f>R30+S18</f>
        <v>129270</v>
      </c>
      <c r="U30" s="452">
        <f t="shared" si="1"/>
        <v>1496080</v>
      </c>
      <c r="V30" s="453"/>
    </row>
    <row r="31" spans="1:22" ht="14.25" thickBot="1" x14ac:dyDescent="0.2">
      <c r="A31" s="72">
        <v>14</v>
      </c>
      <c r="B31" s="73" t="s">
        <v>39</v>
      </c>
      <c r="C31" s="74">
        <v>67300</v>
      </c>
      <c r="D31" s="434"/>
      <c r="E31" s="435"/>
      <c r="F31" s="76">
        <f>C31+D18+E18</f>
        <v>130290</v>
      </c>
      <c r="G31" s="436"/>
      <c r="H31" s="78">
        <f>F31+G18</f>
        <v>138170</v>
      </c>
      <c r="I31" s="441">
        <f t="shared" si="0"/>
        <v>1602880</v>
      </c>
      <c r="J31" s="442"/>
      <c r="K31" s="21"/>
      <c r="L31" s="21"/>
      <c r="M31" s="12"/>
      <c r="N31" s="12"/>
      <c r="O31" s="7"/>
      <c r="P31" s="22"/>
      <c r="Q31" s="22"/>
      <c r="R31" s="7"/>
      <c r="S31" s="22"/>
      <c r="T31" s="7"/>
      <c r="U31" s="8"/>
      <c r="V31" s="8"/>
    </row>
    <row r="32" spans="1:22" x14ac:dyDescent="0.15">
      <c r="L32" s="21"/>
      <c r="M32" s="12"/>
      <c r="N32" s="12"/>
      <c r="O32" s="7"/>
      <c r="P32" s="22"/>
      <c r="Q32" s="22"/>
      <c r="R32" s="7"/>
      <c r="S32" s="22"/>
      <c r="T32" s="7"/>
      <c r="U32" s="8"/>
      <c r="V32" s="8"/>
    </row>
    <row r="33" spans="1:22" x14ac:dyDescent="0.15">
      <c r="K33" s="12"/>
      <c r="L33" s="21"/>
      <c r="M33" s="12"/>
      <c r="N33" s="12"/>
      <c r="O33" s="7"/>
      <c r="P33" s="22"/>
      <c r="Q33" s="22"/>
      <c r="R33" s="7"/>
      <c r="S33" s="22"/>
      <c r="T33" s="7"/>
      <c r="U33" s="8"/>
      <c r="V33" s="8"/>
    </row>
    <row r="34" spans="1:22" x14ac:dyDescent="0.15">
      <c r="K34" s="12"/>
      <c r="L34" s="21"/>
      <c r="M34" s="12"/>
      <c r="N34" s="12"/>
      <c r="O34" s="7"/>
      <c r="P34" s="22"/>
      <c r="Q34" s="22"/>
      <c r="R34" s="7"/>
      <c r="S34" s="22"/>
      <c r="T34" s="7"/>
      <c r="U34" s="8"/>
      <c r="V34" s="8"/>
    </row>
    <row r="35" spans="1:22" ht="14.25" x14ac:dyDescent="0.15">
      <c r="A35" s="29" t="s">
        <v>119</v>
      </c>
      <c r="K35" s="12"/>
      <c r="L35" s="21"/>
      <c r="M35" s="12"/>
      <c r="N35" s="12"/>
      <c r="O35" s="7"/>
      <c r="P35" s="22"/>
      <c r="Q35" s="22"/>
      <c r="R35" s="7"/>
      <c r="S35" s="22"/>
      <c r="T35" s="7"/>
      <c r="U35" s="8"/>
      <c r="V35" s="8"/>
    </row>
    <row r="36" spans="1:22" ht="15" customHeight="1" x14ac:dyDescent="0.15">
      <c r="A36" s="30"/>
      <c r="B36" s="65" t="s">
        <v>116</v>
      </c>
      <c r="C36" s="30"/>
      <c r="D36" s="12"/>
      <c r="E36" s="18"/>
      <c r="F36" s="18"/>
      <c r="G36" s="18"/>
      <c r="H36" s="18"/>
      <c r="I36" s="18"/>
      <c r="J36" s="19" t="s">
        <v>57</v>
      </c>
      <c r="L36"/>
      <c r="M36" s="65" t="s">
        <v>117</v>
      </c>
      <c r="N36" s="65"/>
      <c r="O36"/>
      <c r="P36"/>
      <c r="Q36"/>
      <c r="R36"/>
      <c r="S36"/>
      <c r="T36"/>
      <c r="U36"/>
      <c r="V36"/>
    </row>
    <row r="37" spans="1:22" ht="15" customHeight="1" x14ac:dyDescent="0.15">
      <c r="A37" s="379" t="s">
        <v>52</v>
      </c>
      <c r="B37" s="381"/>
      <c r="C37" s="268" t="s">
        <v>58</v>
      </c>
      <c r="D37" s="269"/>
      <c r="E37" s="269"/>
      <c r="F37" s="269"/>
      <c r="G37" s="269"/>
      <c r="H37" s="270"/>
      <c r="I37" s="385" t="s">
        <v>27</v>
      </c>
      <c r="J37" s="386"/>
      <c r="L37" s="379" t="s">
        <v>52</v>
      </c>
      <c r="M37" s="380"/>
      <c r="N37" s="381"/>
      <c r="O37" s="268" t="s">
        <v>58</v>
      </c>
      <c r="P37" s="269"/>
      <c r="Q37" s="269"/>
      <c r="R37" s="269"/>
      <c r="S37" s="269"/>
      <c r="T37" s="270"/>
      <c r="U37" s="385" t="s">
        <v>27</v>
      </c>
      <c r="V37" s="386"/>
    </row>
    <row r="38" spans="1:22" ht="15" customHeight="1" x14ac:dyDescent="0.15">
      <c r="A38" s="382"/>
      <c r="B38" s="384"/>
      <c r="C38" s="1" t="s">
        <v>28</v>
      </c>
      <c r="D38" s="2" t="s">
        <v>29</v>
      </c>
      <c r="E38" s="2" t="s">
        <v>30</v>
      </c>
      <c r="F38" s="2" t="s">
        <v>31</v>
      </c>
      <c r="G38" s="2" t="s">
        <v>123</v>
      </c>
      <c r="H38" s="2" t="s">
        <v>33</v>
      </c>
      <c r="I38" s="387"/>
      <c r="J38" s="388"/>
      <c r="K38" s="12"/>
      <c r="L38" s="382"/>
      <c r="M38" s="383"/>
      <c r="N38" s="384"/>
      <c r="O38" s="1" t="s">
        <v>28</v>
      </c>
      <c r="P38" s="2" t="s">
        <v>29</v>
      </c>
      <c r="Q38" s="2" t="s">
        <v>30</v>
      </c>
      <c r="R38" s="2" t="s">
        <v>31</v>
      </c>
      <c r="S38" s="2" t="s">
        <v>123</v>
      </c>
      <c r="T38" s="2" t="s">
        <v>33</v>
      </c>
      <c r="U38" s="387"/>
      <c r="V38" s="388"/>
    </row>
    <row r="39" spans="1:22" ht="15" customHeight="1" x14ac:dyDescent="0.15">
      <c r="A39" s="56">
        <v>1</v>
      </c>
      <c r="B39" s="57" t="s">
        <v>40</v>
      </c>
      <c r="C39" s="62">
        <v>14000</v>
      </c>
      <c r="D39" s="443">
        <v>84980</v>
      </c>
      <c r="E39" s="443">
        <v>41000</v>
      </c>
      <c r="F39" s="62">
        <f>C39+D39+E39</f>
        <v>139980</v>
      </c>
      <c r="G39" s="443">
        <v>15760</v>
      </c>
      <c r="H39" s="62">
        <f>F39+G39</f>
        <v>155740</v>
      </c>
      <c r="I39" s="437">
        <f t="shared" ref="I39:I52" si="2">F39*7+H39*5</f>
        <v>1758560</v>
      </c>
      <c r="J39" s="437"/>
      <c r="K39" s="12"/>
      <c r="L39" s="60">
        <v>1</v>
      </c>
      <c r="M39" s="457" t="s">
        <v>40</v>
      </c>
      <c r="N39" s="458"/>
      <c r="O39" s="64">
        <v>14000</v>
      </c>
      <c r="P39" s="63"/>
      <c r="Q39" s="63"/>
      <c r="R39" s="63">
        <v>139980</v>
      </c>
      <c r="S39" s="63"/>
      <c r="T39" s="63">
        <f>R39+$S$44</f>
        <v>155740</v>
      </c>
      <c r="U39" s="449">
        <f>R39*7+T39*5</f>
        <v>1758560</v>
      </c>
      <c r="V39" s="450"/>
    </row>
    <row r="40" spans="1:22" ht="15" customHeight="1" x14ac:dyDescent="0.15">
      <c r="A40" s="58">
        <v>2</v>
      </c>
      <c r="B40" s="57" t="s">
        <v>41</v>
      </c>
      <c r="C40" s="62">
        <v>26000</v>
      </c>
      <c r="D40" s="444"/>
      <c r="E40" s="444"/>
      <c r="F40" s="62">
        <f>C40+D39+E39</f>
        <v>151980</v>
      </c>
      <c r="G40" s="444"/>
      <c r="H40" s="62">
        <f>F40+G39</f>
        <v>167740</v>
      </c>
      <c r="I40" s="437">
        <f t="shared" si="2"/>
        <v>1902560</v>
      </c>
      <c r="J40" s="437"/>
      <c r="K40" s="12"/>
      <c r="L40" s="58">
        <v>2</v>
      </c>
      <c r="M40" s="457" t="s">
        <v>41</v>
      </c>
      <c r="N40" s="458"/>
      <c r="O40" s="62">
        <v>26000</v>
      </c>
      <c r="P40" s="41"/>
      <c r="Q40" s="41"/>
      <c r="R40" s="62">
        <f>O40+$P$44+$Q$44</f>
        <v>151980</v>
      </c>
      <c r="S40" s="41"/>
      <c r="T40" s="63">
        <f t="shared" ref="T40:T51" si="3">R40+$S$44</f>
        <v>167740</v>
      </c>
      <c r="U40" s="447">
        <f t="shared" ref="U40:U51" si="4">R40*7+T40*5</f>
        <v>1902560</v>
      </c>
      <c r="V40" s="448"/>
    </row>
    <row r="41" spans="1:22" ht="15" customHeight="1" x14ac:dyDescent="0.15">
      <c r="A41" s="58">
        <v>3</v>
      </c>
      <c r="B41" s="57" t="s">
        <v>42</v>
      </c>
      <c r="C41" s="62">
        <v>32000</v>
      </c>
      <c r="D41" s="444"/>
      <c r="E41" s="444"/>
      <c r="F41" s="62">
        <f>C41+D39+E39</f>
        <v>157980</v>
      </c>
      <c r="G41" s="444"/>
      <c r="H41" s="62">
        <f>F41+G39</f>
        <v>173740</v>
      </c>
      <c r="I41" s="437">
        <f t="shared" si="2"/>
        <v>1974560</v>
      </c>
      <c r="J41" s="437"/>
      <c r="K41" s="12"/>
      <c r="L41" s="58">
        <v>3</v>
      </c>
      <c r="M41" s="457" t="s">
        <v>42</v>
      </c>
      <c r="N41" s="458"/>
      <c r="O41" s="62">
        <v>32000</v>
      </c>
      <c r="P41" s="41"/>
      <c r="Q41" s="41"/>
      <c r="R41" s="62">
        <f t="shared" ref="R41:R51" si="5">O41+$P$44+$Q$44</f>
        <v>157980</v>
      </c>
      <c r="S41" s="41"/>
      <c r="T41" s="63">
        <f t="shared" si="3"/>
        <v>173740</v>
      </c>
      <c r="U41" s="447">
        <f t="shared" si="4"/>
        <v>1974560</v>
      </c>
      <c r="V41" s="448"/>
    </row>
    <row r="42" spans="1:22" ht="15" customHeight="1" x14ac:dyDescent="0.15">
      <c r="A42" s="58">
        <v>4</v>
      </c>
      <c r="B42" s="57" t="s">
        <v>8</v>
      </c>
      <c r="C42" s="62">
        <v>38000</v>
      </c>
      <c r="D42" s="444"/>
      <c r="E42" s="444"/>
      <c r="F42" s="62">
        <f>C42+D39+E39</f>
        <v>163980</v>
      </c>
      <c r="G42" s="444"/>
      <c r="H42" s="62">
        <f>F42+G39</f>
        <v>179740</v>
      </c>
      <c r="I42" s="437">
        <f t="shared" si="2"/>
        <v>2046560</v>
      </c>
      <c r="J42" s="437"/>
      <c r="K42" s="12"/>
      <c r="L42" s="58">
        <v>4</v>
      </c>
      <c r="M42" s="457" t="s">
        <v>8</v>
      </c>
      <c r="N42" s="458"/>
      <c r="O42" s="62">
        <v>38000</v>
      </c>
      <c r="P42" s="41"/>
      <c r="Q42" s="41"/>
      <c r="R42" s="62">
        <f t="shared" si="5"/>
        <v>163980</v>
      </c>
      <c r="S42" s="41"/>
      <c r="T42" s="63">
        <f t="shared" si="3"/>
        <v>179740</v>
      </c>
      <c r="U42" s="447">
        <f t="shared" si="4"/>
        <v>2046560</v>
      </c>
      <c r="V42" s="448"/>
    </row>
    <row r="43" spans="1:22" ht="15" customHeight="1" x14ac:dyDescent="0.15">
      <c r="A43" s="58">
        <v>5</v>
      </c>
      <c r="B43" s="57" t="s">
        <v>9</v>
      </c>
      <c r="C43" s="62">
        <v>44000</v>
      </c>
      <c r="D43" s="444"/>
      <c r="E43" s="444"/>
      <c r="F43" s="62">
        <f>C43+D39+E39</f>
        <v>169980</v>
      </c>
      <c r="G43" s="444"/>
      <c r="H43" s="62">
        <f>F43+G39</f>
        <v>185740</v>
      </c>
      <c r="I43" s="437">
        <f t="shared" si="2"/>
        <v>2118560</v>
      </c>
      <c r="J43" s="437"/>
      <c r="K43" s="12"/>
      <c r="L43" s="58">
        <v>5</v>
      </c>
      <c r="M43" s="457" t="s">
        <v>9</v>
      </c>
      <c r="N43" s="458"/>
      <c r="O43" s="62">
        <v>44000</v>
      </c>
      <c r="P43" s="41"/>
      <c r="Q43" s="41"/>
      <c r="R43" s="62">
        <f t="shared" si="5"/>
        <v>169980</v>
      </c>
      <c r="S43" s="41"/>
      <c r="T43" s="63">
        <f t="shared" si="3"/>
        <v>185740</v>
      </c>
      <c r="U43" s="447">
        <f t="shared" si="4"/>
        <v>2118560</v>
      </c>
      <c r="V43" s="448"/>
    </row>
    <row r="44" spans="1:22" ht="15" customHeight="1" x14ac:dyDescent="0.15">
      <c r="A44" s="58">
        <v>6</v>
      </c>
      <c r="B44" s="57" t="s">
        <v>10</v>
      </c>
      <c r="C44" s="62">
        <v>50000</v>
      </c>
      <c r="D44" s="444"/>
      <c r="E44" s="444"/>
      <c r="F44" s="62">
        <f>C44+D39+E39</f>
        <v>175980</v>
      </c>
      <c r="G44" s="444"/>
      <c r="H44" s="62">
        <f>F44+G39</f>
        <v>191740</v>
      </c>
      <c r="I44" s="437">
        <f t="shared" si="2"/>
        <v>2190560</v>
      </c>
      <c r="J44" s="437"/>
      <c r="K44" s="12"/>
      <c r="L44" s="58">
        <v>6</v>
      </c>
      <c r="M44" s="457" t="s">
        <v>10</v>
      </c>
      <c r="N44" s="458"/>
      <c r="O44" s="62">
        <v>50000</v>
      </c>
      <c r="P44" s="41">
        <v>84980</v>
      </c>
      <c r="Q44" s="41">
        <v>41000</v>
      </c>
      <c r="R44" s="62">
        <f t="shared" si="5"/>
        <v>175980</v>
      </c>
      <c r="S44" s="41">
        <v>15760</v>
      </c>
      <c r="T44" s="63">
        <f t="shared" si="3"/>
        <v>191740</v>
      </c>
      <c r="U44" s="447">
        <f t="shared" si="4"/>
        <v>2190560</v>
      </c>
      <c r="V44" s="448"/>
    </row>
    <row r="45" spans="1:22" ht="15" customHeight="1" x14ac:dyDescent="0.15">
      <c r="A45" s="58">
        <v>7</v>
      </c>
      <c r="B45" s="57" t="s">
        <v>11</v>
      </c>
      <c r="C45" s="62">
        <v>60000</v>
      </c>
      <c r="D45" s="444"/>
      <c r="E45" s="444"/>
      <c r="F45" s="62">
        <f>C45+D39+E39</f>
        <v>185980</v>
      </c>
      <c r="G45" s="444"/>
      <c r="H45" s="62">
        <f>F45+G39</f>
        <v>201740</v>
      </c>
      <c r="I45" s="437">
        <f t="shared" si="2"/>
        <v>2310560</v>
      </c>
      <c r="J45" s="437"/>
      <c r="K45" s="12"/>
      <c r="L45" s="58">
        <v>7</v>
      </c>
      <c r="M45" s="457" t="s">
        <v>11</v>
      </c>
      <c r="N45" s="458"/>
      <c r="O45" s="62">
        <v>60000</v>
      </c>
      <c r="P45" s="41"/>
      <c r="Q45" s="41"/>
      <c r="R45" s="62">
        <f t="shared" si="5"/>
        <v>185980</v>
      </c>
      <c r="S45" s="41"/>
      <c r="T45" s="63">
        <f t="shared" si="3"/>
        <v>201740</v>
      </c>
      <c r="U45" s="447">
        <f t="shared" si="4"/>
        <v>2310560</v>
      </c>
      <c r="V45" s="448"/>
    </row>
    <row r="46" spans="1:22" ht="15" customHeight="1" x14ac:dyDescent="0.15">
      <c r="A46" s="58">
        <v>8</v>
      </c>
      <c r="B46" s="57" t="s">
        <v>12</v>
      </c>
      <c r="C46" s="62">
        <v>70000</v>
      </c>
      <c r="D46" s="67" t="s">
        <v>48</v>
      </c>
      <c r="E46" s="49" t="s">
        <v>13</v>
      </c>
      <c r="F46" s="62">
        <f>C46+D39+E39</f>
        <v>195980</v>
      </c>
      <c r="G46" s="49" t="s">
        <v>47</v>
      </c>
      <c r="H46" s="62">
        <f>F46+G39</f>
        <v>211740</v>
      </c>
      <c r="I46" s="437">
        <f t="shared" si="2"/>
        <v>2430560</v>
      </c>
      <c r="J46" s="437"/>
      <c r="K46" s="12"/>
      <c r="L46" s="58">
        <v>8</v>
      </c>
      <c r="M46" s="457" t="s">
        <v>12</v>
      </c>
      <c r="N46" s="458"/>
      <c r="O46" s="62">
        <v>70000</v>
      </c>
      <c r="P46" s="41" t="s">
        <v>100</v>
      </c>
      <c r="Q46" s="41" t="s">
        <v>102</v>
      </c>
      <c r="R46" s="62">
        <f t="shared" si="5"/>
        <v>195980</v>
      </c>
      <c r="S46" s="41" t="s">
        <v>103</v>
      </c>
      <c r="T46" s="63">
        <f t="shared" si="3"/>
        <v>211740</v>
      </c>
      <c r="U46" s="447">
        <f t="shared" si="4"/>
        <v>2430560</v>
      </c>
      <c r="V46" s="448"/>
    </row>
    <row r="47" spans="1:22" ht="15" customHeight="1" x14ac:dyDescent="0.15">
      <c r="A47" s="58">
        <v>9</v>
      </c>
      <c r="B47" s="57" t="s">
        <v>14</v>
      </c>
      <c r="C47" s="62">
        <v>80000</v>
      </c>
      <c r="D47" s="68" t="s">
        <v>43</v>
      </c>
      <c r="E47" s="68" t="s">
        <v>43</v>
      </c>
      <c r="F47" s="62">
        <f>C47+D39+E39</f>
        <v>205980</v>
      </c>
      <c r="G47" s="68" t="s">
        <v>43</v>
      </c>
      <c r="H47" s="62">
        <f>F47+G39</f>
        <v>221740</v>
      </c>
      <c r="I47" s="437">
        <f t="shared" si="2"/>
        <v>2550560</v>
      </c>
      <c r="J47" s="437"/>
      <c r="K47" s="12"/>
      <c r="L47" s="58">
        <v>9</v>
      </c>
      <c r="M47" s="457" t="s">
        <v>14</v>
      </c>
      <c r="N47" s="458"/>
      <c r="O47" s="62">
        <v>80000</v>
      </c>
      <c r="P47" s="42" t="s">
        <v>101</v>
      </c>
      <c r="Q47" s="42" t="s">
        <v>101</v>
      </c>
      <c r="R47" s="62">
        <f t="shared" si="5"/>
        <v>205980</v>
      </c>
      <c r="S47" s="42" t="s">
        <v>101</v>
      </c>
      <c r="T47" s="63">
        <f t="shared" si="3"/>
        <v>221740</v>
      </c>
      <c r="U47" s="447">
        <f t="shared" si="4"/>
        <v>2550560</v>
      </c>
      <c r="V47" s="448"/>
    </row>
    <row r="48" spans="1:22" ht="15" customHeight="1" x14ac:dyDescent="0.15">
      <c r="A48" s="58">
        <v>10</v>
      </c>
      <c r="B48" s="57" t="s">
        <v>15</v>
      </c>
      <c r="C48" s="62">
        <v>90000</v>
      </c>
      <c r="D48" s="49"/>
      <c r="E48" s="49"/>
      <c r="F48" s="62">
        <f>C48+D39+E39</f>
        <v>215980</v>
      </c>
      <c r="G48" s="49"/>
      <c r="H48" s="62">
        <f>F48+G39</f>
        <v>231740</v>
      </c>
      <c r="I48" s="437">
        <f t="shared" si="2"/>
        <v>2670560</v>
      </c>
      <c r="J48" s="437"/>
      <c r="K48" s="12"/>
      <c r="L48" s="58">
        <v>10</v>
      </c>
      <c r="M48" s="457" t="s">
        <v>15</v>
      </c>
      <c r="N48" s="458"/>
      <c r="O48" s="62">
        <v>90000</v>
      </c>
      <c r="P48" s="41"/>
      <c r="Q48" s="41"/>
      <c r="R48" s="62">
        <f t="shared" si="5"/>
        <v>215980</v>
      </c>
      <c r="S48" s="41"/>
      <c r="T48" s="63">
        <f t="shared" si="3"/>
        <v>231740</v>
      </c>
      <c r="U48" s="447">
        <f t="shared" si="4"/>
        <v>2670560</v>
      </c>
      <c r="V48" s="448"/>
    </row>
    <row r="49" spans="1:22" ht="15" customHeight="1" x14ac:dyDescent="0.15">
      <c r="A49" s="58">
        <v>11</v>
      </c>
      <c r="B49" s="57" t="s">
        <v>16</v>
      </c>
      <c r="C49" s="62">
        <v>100000</v>
      </c>
      <c r="D49" s="49"/>
      <c r="E49" s="49"/>
      <c r="F49" s="62">
        <f>C49+D39+E39</f>
        <v>225980</v>
      </c>
      <c r="G49" s="49"/>
      <c r="H49" s="62">
        <f>F49+G39</f>
        <v>241740</v>
      </c>
      <c r="I49" s="437">
        <f t="shared" si="2"/>
        <v>2790560</v>
      </c>
      <c r="J49" s="437"/>
      <c r="K49" s="30"/>
      <c r="L49" s="58">
        <v>11</v>
      </c>
      <c r="M49" s="457" t="s">
        <v>16</v>
      </c>
      <c r="N49" s="458"/>
      <c r="O49" s="62">
        <v>100000</v>
      </c>
      <c r="P49" s="41"/>
      <c r="Q49" s="41"/>
      <c r="R49" s="62">
        <f t="shared" si="5"/>
        <v>225980</v>
      </c>
      <c r="S49" s="41"/>
      <c r="T49" s="63">
        <f t="shared" si="3"/>
        <v>241740</v>
      </c>
      <c r="U49" s="447">
        <f t="shared" si="4"/>
        <v>2790560</v>
      </c>
      <c r="V49" s="448"/>
    </row>
    <row r="50" spans="1:22" ht="15" customHeight="1" thickBot="1" x14ac:dyDescent="0.2">
      <c r="A50" s="60">
        <v>12</v>
      </c>
      <c r="B50" s="61" t="s">
        <v>44</v>
      </c>
      <c r="C50" s="63">
        <v>114000</v>
      </c>
      <c r="D50" s="49"/>
      <c r="E50" s="49"/>
      <c r="F50" s="63">
        <f>C50+D39+E39</f>
        <v>239980</v>
      </c>
      <c r="G50" s="49"/>
      <c r="H50" s="63">
        <f>F50+G39</f>
        <v>255740</v>
      </c>
      <c r="I50" s="438">
        <f t="shared" si="2"/>
        <v>2958560</v>
      </c>
      <c r="J50" s="438"/>
      <c r="K50" s="30"/>
      <c r="L50" s="60">
        <v>12</v>
      </c>
      <c r="M50" s="475" t="s">
        <v>98</v>
      </c>
      <c r="N50" s="476"/>
      <c r="O50" s="63">
        <v>114000</v>
      </c>
      <c r="P50" s="41"/>
      <c r="Q50" s="41"/>
      <c r="R50" s="63">
        <f t="shared" si="5"/>
        <v>239980</v>
      </c>
      <c r="S50" s="41"/>
      <c r="T50" s="63">
        <f t="shared" si="3"/>
        <v>255740</v>
      </c>
      <c r="U50" s="449">
        <f t="shared" si="4"/>
        <v>2958560</v>
      </c>
      <c r="V50" s="450"/>
    </row>
    <row r="51" spans="1:22" ht="15" customHeight="1" thickBot="1" x14ac:dyDescent="0.2">
      <c r="A51" s="69">
        <v>13</v>
      </c>
      <c r="B51" s="70" t="s">
        <v>45</v>
      </c>
      <c r="C51" s="71">
        <v>128000</v>
      </c>
      <c r="D51" s="83"/>
      <c r="E51" s="85"/>
      <c r="F51" s="75">
        <f>C51+D39+E39</f>
        <v>253980</v>
      </c>
      <c r="G51" s="53"/>
      <c r="H51" s="77">
        <f>F51+G39</f>
        <v>269740</v>
      </c>
      <c r="I51" s="439">
        <f t="shared" si="2"/>
        <v>3126560</v>
      </c>
      <c r="J51" s="440"/>
      <c r="K51" s="30"/>
      <c r="L51" s="79">
        <v>13</v>
      </c>
      <c r="M51" s="477" t="s">
        <v>99</v>
      </c>
      <c r="N51" s="478"/>
      <c r="O51" s="80">
        <v>116800</v>
      </c>
      <c r="P51" s="88"/>
      <c r="Q51" s="89"/>
      <c r="R51" s="81">
        <f t="shared" si="5"/>
        <v>242780</v>
      </c>
      <c r="S51" s="90"/>
      <c r="T51" s="82">
        <f t="shared" si="3"/>
        <v>258540</v>
      </c>
      <c r="U51" s="452">
        <f t="shared" si="4"/>
        <v>2992160</v>
      </c>
      <c r="V51" s="453"/>
    </row>
    <row r="52" spans="1:22" ht="15" customHeight="1" thickBot="1" x14ac:dyDescent="0.2">
      <c r="A52" s="72">
        <v>14</v>
      </c>
      <c r="B52" s="73" t="s">
        <v>46</v>
      </c>
      <c r="C52" s="74">
        <v>134600</v>
      </c>
      <c r="D52" s="84"/>
      <c r="E52" s="86"/>
      <c r="F52" s="76">
        <f>C52+D39+E39</f>
        <v>260580</v>
      </c>
      <c r="G52" s="87"/>
      <c r="H52" s="78">
        <f>F52+G39</f>
        <v>276340</v>
      </c>
      <c r="I52" s="441">
        <f t="shared" si="2"/>
        <v>3205760</v>
      </c>
      <c r="J52" s="442"/>
      <c r="K52" s="30"/>
      <c r="L52" s="30"/>
      <c r="M52" s="12"/>
      <c r="N52" s="12"/>
      <c r="O52" s="12"/>
      <c r="P52" s="12"/>
      <c r="Q52" s="18"/>
      <c r="R52" s="18"/>
      <c r="S52" s="18"/>
      <c r="T52" s="18"/>
      <c r="U52" s="18"/>
      <c r="V52" s="18"/>
    </row>
    <row r="53" spans="1:22" ht="15" customHeight="1" x14ac:dyDescent="0.15">
      <c r="A53" s="50"/>
      <c r="B53" s="51"/>
      <c r="C53" s="7"/>
      <c r="D53" s="52"/>
      <c r="E53" s="52"/>
      <c r="F53" s="7"/>
      <c r="G53" s="53"/>
      <c r="H53" s="7"/>
      <c r="I53" s="8"/>
      <c r="J53" s="8"/>
      <c r="K53" s="30"/>
      <c r="L53" s="30"/>
      <c r="M53" s="12"/>
      <c r="N53" s="12"/>
      <c r="O53" s="12"/>
      <c r="P53" s="12"/>
      <c r="Q53" s="18"/>
      <c r="R53" s="18"/>
      <c r="S53" s="18"/>
      <c r="T53" s="18"/>
      <c r="U53" s="18"/>
      <c r="V53" s="18"/>
    </row>
    <row r="54" spans="1:22" ht="14.25" x14ac:dyDescent="0.15">
      <c r="A54" s="29" t="s">
        <v>120</v>
      </c>
      <c r="B54" s="54"/>
      <c r="K54" s="30"/>
      <c r="L54" s="30"/>
      <c r="M54" s="12"/>
      <c r="N54" s="12"/>
      <c r="O54" s="12"/>
      <c r="P54" s="12"/>
      <c r="Q54" s="12"/>
      <c r="R54" s="12"/>
      <c r="S54" s="12"/>
      <c r="T54" s="12"/>
      <c r="U54" s="12"/>
      <c r="V54" s="12"/>
    </row>
    <row r="55" spans="1:22" ht="15" customHeight="1" x14ac:dyDescent="0.15">
      <c r="A55" s="30"/>
      <c r="B55" s="65" t="s">
        <v>116</v>
      </c>
      <c r="C55" s="30"/>
      <c r="D55" s="12"/>
      <c r="E55" s="18"/>
      <c r="F55" s="18"/>
      <c r="G55" s="18"/>
      <c r="H55" s="18"/>
      <c r="I55" s="18"/>
      <c r="J55" s="19" t="s">
        <v>57</v>
      </c>
      <c r="L55"/>
      <c r="M55" s="65" t="s">
        <v>117</v>
      </c>
      <c r="N55" s="65"/>
      <c r="O55"/>
      <c r="P55"/>
      <c r="Q55"/>
      <c r="R55"/>
      <c r="S55"/>
      <c r="T55"/>
      <c r="U55"/>
      <c r="V55"/>
    </row>
    <row r="56" spans="1:22" ht="15" customHeight="1" x14ac:dyDescent="0.15">
      <c r="A56" s="379" t="s">
        <v>52</v>
      </c>
      <c r="B56" s="381"/>
      <c r="C56" s="268" t="s">
        <v>26</v>
      </c>
      <c r="D56" s="269"/>
      <c r="E56" s="269"/>
      <c r="F56" s="269"/>
      <c r="G56" s="269"/>
      <c r="H56" s="270"/>
      <c r="I56" s="385" t="s">
        <v>27</v>
      </c>
      <c r="J56" s="386"/>
      <c r="K56" s="12"/>
      <c r="L56" s="379" t="s">
        <v>52</v>
      </c>
      <c r="M56" s="380"/>
      <c r="N56" s="381"/>
      <c r="O56" s="268" t="s">
        <v>26</v>
      </c>
      <c r="P56" s="269"/>
      <c r="Q56" s="269"/>
      <c r="R56" s="269"/>
      <c r="S56" s="269"/>
      <c r="T56" s="270"/>
      <c r="U56" s="385" t="s">
        <v>27</v>
      </c>
      <c r="V56" s="386"/>
    </row>
    <row r="57" spans="1:22" ht="15" customHeight="1" x14ac:dyDescent="0.15">
      <c r="A57" s="382"/>
      <c r="B57" s="384"/>
      <c r="C57" s="1" t="s">
        <v>28</v>
      </c>
      <c r="D57" s="2" t="s">
        <v>29</v>
      </c>
      <c r="E57" s="2" t="s">
        <v>30</v>
      </c>
      <c r="F57" s="2" t="s">
        <v>31</v>
      </c>
      <c r="G57" s="2" t="s">
        <v>123</v>
      </c>
      <c r="H57" s="2" t="s">
        <v>33</v>
      </c>
      <c r="I57" s="387"/>
      <c r="J57" s="388"/>
      <c r="K57" s="12"/>
      <c r="L57" s="382"/>
      <c r="M57" s="383"/>
      <c r="N57" s="384"/>
      <c r="O57" s="1" t="s">
        <v>28</v>
      </c>
      <c r="P57" s="2" t="s">
        <v>29</v>
      </c>
      <c r="Q57" s="2" t="s">
        <v>30</v>
      </c>
      <c r="R57" s="2" t="s">
        <v>31</v>
      </c>
      <c r="S57" s="2" t="s">
        <v>123</v>
      </c>
      <c r="T57" s="2" t="s">
        <v>33</v>
      </c>
      <c r="U57" s="387"/>
      <c r="V57" s="388"/>
    </row>
    <row r="58" spans="1:22" ht="15" customHeight="1" x14ac:dyDescent="0.15">
      <c r="A58" s="56">
        <v>1</v>
      </c>
      <c r="B58" s="57" t="s">
        <v>34</v>
      </c>
      <c r="C58" s="62">
        <v>10000</v>
      </c>
      <c r="D58" s="443">
        <v>42490</v>
      </c>
      <c r="E58" s="443">
        <v>41000</v>
      </c>
      <c r="F58" s="62">
        <f>C58+D58+E58</f>
        <v>93490</v>
      </c>
      <c r="G58" s="443">
        <v>7880</v>
      </c>
      <c r="H58" s="62">
        <f>F58+G58</f>
        <v>101370</v>
      </c>
      <c r="I58" s="437">
        <f t="shared" ref="I58:I71" si="6">F58*7+H58*5</f>
        <v>1161280</v>
      </c>
      <c r="J58" s="437"/>
      <c r="K58" s="12"/>
      <c r="L58" s="56">
        <v>1</v>
      </c>
      <c r="M58" s="457" t="s">
        <v>34</v>
      </c>
      <c r="N58" s="458"/>
      <c r="O58" s="62">
        <v>10000</v>
      </c>
      <c r="P58" s="438">
        <v>42490</v>
      </c>
      <c r="Q58" s="438">
        <v>41000</v>
      </c>
      <c r="R58" s="62">
        <f>O58+P58+Q58</f>
        <v>93490</v>
      </c>
      <c r="S58" s="438">
        <v>7880</v>
      </c>
      <c r="T58" s="62">
        <f>R58+S58</f>
        <v>101370</v>
      </c>
      <c r="U58" s="447">
        <f t="shared" ref="U58:U70" si="7">R58*7+T58*5</f>
        <v>1161280</v>
      </c>
      <c r="V58" s="448"/>
    </row>
    <row r="59" spans="1:22" ht="15" customHeight="1" x14ac:dyDescent="0.15">
      <c r="A59" s="58">
        <v>2</v>
      </c>
      <c r="B59" s="57" t="s">
        <v>35</v>
      </c>
      <c r="C59" s="62">
        <v>13000</v>
      </c>
      <c r="D59" s="444"/>
      <c r="E59" s="444"/>
      <c r="F59" s="62">
        <f>C59+D58+E58</f>
        <v>96490</v>
      </c>
      <c r="G59" s="444"/>
      <c r="H59" s="62">
        <f>F59+G58</f>
        <v>104370</v>
      </c>
      <c r="I59" s="437">
        <f t="shared" si="6"/>
        <v>1197280</v>
      </c>
      <c r="J59" s="437"/>
      <c r="K59" s="12"/>
      <c r="L59" s="58">
        <v>2</v>
      </c>
      <c r="M59" s="457" t="s">
        <v>35</v>
      </c>
      <c r="N59" s="458"/>
      <c r="O59" s="62">
        <v>13000</v>
      </c>
      <c r="P59" s="445"/>
      <c r="Q59" s="445"/>
      <c r="R59" s="62">
        <f>O59+P58+Q58</f>
        <v>96490</v>
      </c>
      <c r="S59" s="445"/>
      <c r="T59" s="62">
        <f>R59+S58</f>
        <v>104370</v>
      </c>
      <c r="U59" s="447">
        <f t="shared" si="7"/>
        <v>1197280</v>
      </c>
      <c r="V59" s="448"/>
    </row>
    <row r="60" spans="1:22" ht="15" customHeight="1" x14ac:dyDescent="0.15">
      <c r="A60" s="58">
        <v>3</v>
      </c>
      <c r="B60" s="57" t="s">
        <v>36</v>
      </c>
      <c r="C60" s="62">
        <v>16000</v>
      </c>
      <c r="D60" s="444"/>
      <c r="E60" s="444"/>
      <c r="F60" s="62">
        <f>C60+D58+E58</f>
        <v>99490</v>
      </c>
      <c r="G60" s="444"/>
      <c r="H60" s="62">
        <f>F60+G58</f>
        <v>107370</v>
      </c>
      <c r="I60" s="437">
        <f t="shared" si="6"/>
        <v>1233280</v>
      </c>
      <c r="J60" s="437"/>
      <c r="K60" s="12"/>
      <c r="L60" s="58">
        <v>3</v>
      </c>
      <c r="M60" s="457" t="s">
        <v>36</v>
      </c>
      <c r="N60" s="458"/>
      <c r="O60" s="62">
        <v>16000</v>
      </c>
      <c r="P60" s="445"/>
      <c r="Q60" s="445"/>
      <c r="R60" s="62">
        <f>O60+P58+Q58</f>
        <v>99490</v>
      </c>
      <c r="S60" s="445"/>
      <c r="T60" s="62">
        <f>R60+S58</f>
        <v>107370</v>
      </c>
      <c r="U60" s="447">
        <f t="shared" si="7"/>
        <v>1233280</v>
      </c>
      <c r="V60" s="448"/>
    </row>
    <row r="61" spans="1:22" ht="15" customHeight="1" x14ac:dyDescent="0.15">
      <c r="A61" s="58">
        <v>4</v>
      </c>
      <c r="B61" s="57" t="s">
        <v>0</v>
      </c>
      <c r="C61" s="62">
        <v>19000</v>
      </c>
      <c r="D61" s="444"/>
      <c r="E61" s="444"/>
      <c r="F61" s="62">
        <f>C61+D58+E58</f>
        <v>102490</v>
      </c>
      <c r="G61" s="444"/>
      <c r="H61" s="62">
        <f>F61+G58</f>
        <v>110370</v>
      </c>
      <c r="I61" s="437">
        <f t="shared" si="6"/>
        <v>1269280</v>
      </c>
      <c r="J61" s="437"/>
      <c r="K61" s="12"/>
      <c r="L61" s="58">
        <v>4</v>
      </c>
      <c r="M61" s="457" t="s">
        <v>0</v>
      </c>
      <c r="N61" s="458"/>
      <c r="O61" s="62">
        <v>19000</v>
      </c>
      <c r="P61" s="445"/>
      <c r="Q61" s="445"/>
      <c r="R61" s="62">
        <f>O61+P58+Q58</f>
        <v>102490</v>
      </c>
      <c r="S61" s="445"/>
      <c r="T61" s="62">
        <f>R61+S58</f>
        <v>110370</v>
      </c>
      <c r="U61" s="447">
        <f t="shared" si="7"/>
        <v>1269280</v>
      </c>
      <c r="V61" s="448"/>
    </row>
    <row r="62" spans="1:22" ht="15" customHeight="1" x14ac:dyDescent="0.15">
      <c r="A62" s="58">
        <v>5</v>
      </c>
      <c r="B62" s="57" t="s">
        <v>1</v>
      </c>
      <c r="C62" s="62">
        <v>22000</v>
      </c>
      <c r="D62" s="444"/>
      <c r="E62" s="444"/>
      <c r="F62" s="62">
        <f>C62+D58+E58</f>
        <v>105490</v>
      </c>
      <c r="G62" s="444"/>
      <c r="H62" s="62">
        <f>F62+G58</f>
        <v>113370</v>
      </c>
      <c r="I62" s="437">
        <f t="shared" si="6"/>
        <v>1305280</v>
      </c>
      <c r="J62" s="437"/>
      <c r="K62" s="12"/>
      <c r="L62" s="58">
        <v>5</v>
      </c>
      <c r="M62" s="457" t="s">
        <v>1</v>
      </c>
      <c r="N62" s="458"/>
      <c r="O62" s="62">
        <v>22000</v>
      </c>
      <c r="P62" s="445"/>
      <c r="Q62" s="445"/>
      <c r="R62" s="62">
        <f>O62+P58+Q58</f>
        <v>105490</v>
      </c>
      <c r="S62" s="445"/>
      <c r="T62" s="62">
        <f>R62+S58</f>
        <v>113370</v>
      </c>
      <c r="U62" s="447">
        <f t="shared" si="7"/>
        <v>1305280</v>
      </c>
      <c r="V62" s="448"/>
    </row>
    <row r="63" spans="1:22" ht="15" customHeight="1" x14ac:dyDescent="0.15">
      <c r="A63" s="58">
        <v>6</v>
      </c>
      <c r="B63" s="57" t="s">
        <v>2</v>
      </c>
      <c r="C63" s="62">
        <v>25000</v>
      </c>
      <c r="D63" s="444"/>
      <c r="E63" s="444"/>
      <c r="F63" s="62">
        <f>C63+D58+E58</f>
        <v>108490</v>
      </c>
      <c r="G63" s="444"/>
      <c r="H63" s="62">
        <f>F63+G58</f>
        <v>116370</v>
      </c>
      <c r="I63" s="437">
        <f t="shared" si="6"/>
        <v>1341280</v>
      </c>
      <c r="J63" s="437"/>
      <c r="K63" s="12"/>
      <c r="L63" s="58">
        <v>6</v>
      </c>
      <c r="M63" s="457" t="s">
        <v>2</v>
      </c>
      <c r="N63" s="458"/>
      <c r="O63" s="62">
        <v>25000</v>
      </c>
      <c r="P63" s="445"/>
      <c r="Q63" s="445"/>
      <c r="R63" s="62">
        <f>O63+P58+Q58</f>
        <v>108490</v>
      </c>
      <c r="S63" s="445"/>
      <c r="T63" s="62">
        <f>R63+S58</f>
        <v>116370</v>
      </c>
      <c r="U63" s="447">
        <f t="shared" si="7"/>
        <v>1341280</v>
      </c>
      <c r="V63" s="448"/>
    </row>
    <row r="64" spans="1:22" ht="15" customHeight="1" x14ac:dyDescent="0.15">
      <c r="A64" s="58">
        <v>7</v>
      </c>
      <c r="B64" s="57" t="s">
        <v>3</v>
      </c>
      <c r="C64" s="62">
        <v>30000</v>
      </c>
      <c r="D64" s="444"/>
      <c r="E64" s="444"/>
      <c r="F64" s="62">
        <f>C64+D58+E58</f>
        <v>113490</v>
      </c>
      <c r="G64" s="444"/>
      <c r="H64" s="62">
        <f>F64+G58</f>
        <v>121370</v>
      </c>
      <c r="I64" s="437">
        <f t="shared" si="6"/>
        <v>1401280</v>
      </c>
      <c r="J64" s="437"/>
      <c r="K64" s="12"/>
      <c r="L64" s="58">
        <v>7</v>
      </c>
      <c r="M64" s="457" t="s">
        <v>3</v>
      </c>
      <c r="N64" s="458"/>
      <c r="O64" s="62">
        <v>30000</v>
      </c>
      <c r="P64" s="445"/>
      <c r="Q64" s="445"/>
      <c r="R64" s="62">
        <f>O64+P58+Q58</f>
        <v>113490</v>
      </c>
      <c r="S64" s="445"/>
      <c r="T64" s="62">
        <f>R64+S58</f>
        <v>121370</v>
      </c>
      <c r="U64" s="447">
        <f t="shared" si="7"/>
        <v>1401280</v>
      </c>
      <c r="V64" s="448"/>
    </row>
    <row r="65" spans="1:22" ht="15" customHeight="1" x14ac:dyDescent="0.15">
      <c r="A65" s="58">
        <v>8</v>
      </c>
      <c r="B65" s="57" t="s">
        <v>4</v>
      </c>
      <c r="C65" s="62">
        <v>35000</v>
      </c>
      <c r="D65" s="67"/>
      <c r="E65" s="49"/>
      <c r="F65" s="62">
        <f>C65+D58+E58</f>
        <v>118490</v>
      </c>
      <c r="G65" s="49"/>
      <c r="H65" s="62">
        <f>F65+G58</f>
        <v>126370</v>
      </c>
      <c r="I65" s="437">
        <f t="shared" si="6"/>
        <v>1461280</v>
      </c>
      <c r="J65" s="437"/>
      <c r="K65" s="12"/>
      <c r="L65" s="58">
        <v>8</v>
      </c>
      <c r="M65" s="457" t="s">
        <v>4</v>
      </c>
      <c r="N65" s="458"/>
      <c r="O65" s="62">
        <v>35000</v>
      </c>
      <c r="P65" s="445"/>
      <c r="Q65" s="445"/>
      <c r="R65" s="62">
        <f>O65+P58+Q58</f>
        <v>118490</v>
      </c>
      <c r="S65" s="445"/>
      <c r="T65" s="62">
        <f>R65+S58</f>
        <v>126370</v>
      </c>
      <c r="U65" s="447">
        <f t="shared" si="7"/>
        <v>1461280</v>
      </c>
      <c r="V65" s="448"/>
    </row>
    <row r="66" spans="1:22" ht="15" customHeight="1" x14ac:dyDescent="0.15">
      <c r="A66" s="58">
        <v>9</v>
      </c>
      <c r="B66" s="57" t="s">
        <v>5</v>
      </c>
      <c r="C66" s="62">
        <v>40000</v>
      </c>
      <c r="D66" s="68"/>
      <c r="E66" s="68"/>
      <c r="F66" s="62">
        <f>C66+D58+E58</f>
        <v>123490</v>
      </c>
      <c r="G66" s="68"/>
      <c r="H66" s="62">
        <f>F66+G58</f>
        <v>131370</v>
      </c>
      <c r="I66" s="437">
        <f t="shared" si="6"/>
        <v>1521280</v>
      </c>
      <c r="J66" s="437"/>
      <c r="K66" s="12"/>
      <c r="L66" s="58">
        <v>9</v>
      </c>
      <c r="M66" s="457" t="s">
        <v>5</v>
      </c>
      <c r="N66" s="458"/>
      <c r="O66" s="62">
        <v>40000</v>
      </c>
      <c r="P66" s="445"/>
      <c r="Q66" s="445"/>
      <c r="R66" s="62">
        <f>O66+P58+Q58</f>
        <v>123490</v>
      </c>
      <c r="S66" s="445"/>
      <c r="T66" s="62">
        <f>R66+S58</f>
        <v>131370</v>
      </c>
      <c r="U66" s="447">
        <f t="shared" si="7"/>
        <v>1521280</v>
      </c>
      <c r="V66" s="448"/>
    </row>
    <row r="67" spans="1:22" ht="15" customHeight="1" x14ac:dyDescent="0.15">
      <c r="A67" s="58">
        <v>10</v>
      </c>
      <c r="B67" s="57" t="s">
        <v>6</v>
      </c>
      <c r="C67" s="62">
        <v>45000</v>
      </c>
      <c r="D67" s="49"/>
      <c r="E67" s="49"/>
      <c r="F67" s="62">
        <f>C67+D58+E58</f>
        <v>128490</v>
      </c>
      <c r="G67" s="49"/>
      <c r="H67" s="62">
        <f>F67+G58</f>
        <v>136370</v>
      </c>
      <c r="I67" s="437">
        <f t="shared" si="6"/>
        <v>1581280</v>
      </c>
      <c r="J67" s="437"/>
      <c r="K67" s="12"/>
      <c r="L67" s="58">
        <v>10</v>
      </c>
      <c r="M67" s="457" t="s">
        <v>6</v>
      </c>
      <c r="N67" s="458"/>
      <c r="O67" s="62">
        <v>45000</v>
      </c>
      <c r="P67" s="445"/>
      <c r="Q67" s="445"/>
      <c r="R67" s="62">
        <f>O67+P58+Q58</f>
        <v>128490</v>
      </c>
      <c r="S67" s="445"/>
      <c r="T67" s="62">
        <f>R67+S58</f>
        <v>136370</v>
      </c>
      <c r="U67" s="447">
        <f t="shared" si="7"/>
        <v>1581280</v>
      </c>
      <c r="V67" s="448"/>
    </row>
    <row r="68" spans="1:22" ht="15" customHeight="1" x14ac:dyDescent="0.15">
      <c r="A68" s="66">
        <v>11</v>
      </c>
      <c r="B68" s="57" t="s">
        <v>7</v>
      </c>
      <c r="C68" s="62">
        <v>50000</v>
      </c>
      <c r="D68" s="49"/>
      <c r="E68" s="49"/>
      <c r="F68" s="62">
        <f>C68+D58+E58</f>
        <v>133490</v>
      </c>
      <c r="G68" s="49"/>
      <c r="H68" s="62">
        <f>F68+G58</f>
        <v>141370</v>
      </c>
      <c r="I68" s="437">
        <f t="shared" si="6"/>
        <v>1641280</v>
      </c>
      <c r="J68" s="437"/>
      <c r="K68" s="12"/>
      <c r="L68" s="66">
        <v>11</v>
      </c>
      <c r="M68" s="457" t="s">
        <v>7</v>
      </c>
      <c r="N68" s="458"/>
      <c r="O68" s="62">
        <v>50000</v>
      </c>
      <c r="P68" s="445"/>
      <c r="Q68" s="445"/>
      <c r="R68" s="62">
        <f>O68+P58+Q58</f>
        <v>133490</v>
      </c>
      <c r="S68" s="445"/>
      <c r="T68" s="62">
        <f>R68+S58</f>
        <v>141370</v>
      </c>
      <c r="U68" s="447">
        <f t="shared" si="7"/>
        <v>1641280</v>
      </c>
      <c r="V68" s="448"/>
    </row>
    <row r="69" spans="1:22" ht="15" customHeight="1" thickBot="1" x14ac:dyDescent="0.2">
      <c r="A69" s="91">
        <v>12</v>
      </c>
      <c r="B69" s="61" t="s">
        <v>37</v>
      </c>
      <c r="C69" s="63">
        <v>57000</v>
      </c>
      <c r="D69" s="49"/>
      <c r="E69" s="49"/>
      <c r="F69" s="63">
        <f>C69+D58+E58</f>
        <v>140490</v>
      </c>
      <c r="G69" s="49"/>
      <c r="H69" s="63">
        <f>F69+G58</f>
        <v>148370</v>
      </c>
      <c r="I69" s="438">
        <f t="shared" si="6"/>
        <v>1725280</v>
      </c>
      <c r="J69" s="438"/>
      <c r="K69" s="12"/>
      <c r="L69" s="91">
        <v>12</v>
      </c>
      <c r="M69" s="475" t="s">
        <v>37</v>
      </c>
      <c r="N69" s="476"/>
      <c r="O69" s="63">
        <v>57000</v>
      </c>
      <c r="P69" s="445"/>
      <c r="Q69" s="445"/>
      <c r="R69" s="63">
        <f>O69+P58+Q58</f>
        <v>140490</v>
      </c>
      <c r="S69" s="445"/>
      <c r="T69" s="63">
        <f>R69+S58</f>
        <v>148370</v>
      </c>
      <c r="U69" s="449">
        <f t="shared" si="7"/>
        <v>1725280</v>
      </c>
      <c r="V69" s="450"/>
    </row>
    <row r="70" spans="1:22" ht="15" customHeight="1" thickBot="1" x14ac:dyDescent="0.2">
      <c r="A70" s="92">
        <v>13</v>
      </c>
      <c r="B70" s="70" t="s">
        <v>38</v>
      </c>
      <c r="C70" s="71">
        <v>64000</v>
      </c>
      <c r="D70" s="83"/>
      <c r="E70" s="85"/>
      <c r="F70" s="75">
        <f>C70+D58+E58</f>
        <v>147490</v>
      </c>
      <c r="G70" s="53"/>
      <c r="H70" s="77">
        <f>F70+G58</f>
        <v>155370</v>
      </c>
      <c r="I70" s="439">
        <f t="shared" si="6"/>
        <v>1809280</v>
      </c>
      <c r="J70" s="440"/>
      <c r="K70" s="12"/>
      <c r="L70" s="94">
        <v>13</v>
      </c>
      <c r="M70" s="477" t="s">
        <v>55</v>
      </c>
      <c r="N70" s="478"/>
      <c r="O70" s="80">
        <v>58400</v>
      </c>
      <c r="P70" s="446"/>
      <c r="Q70" s="480"/>
      <c r="R70" s="81">
        <f>O70+P58+Q58</f>
        <v>141890</v>
      </c>
      <c r="S70" s="451"/>
      <c r="T70" s="82">
        <f>R70+S58</f>
        <v>149770</v>
      </c>
      <c r="U70" s="452">
        <f t="shared" si="7"/>
        <v>1742080</v>
      </c>
      <c r="V70" s="453"/>
    </row>
    <row r="71" spans="1:22" ht="15" customHeight="1" thickBot="1" x14ac:dyDescent="0.2">
      <c r="A71" s="93">
        <v>14</v>
      </c>
      <c r="B71" s="73" t="s">
        <v>39</v>
      </c>
      <c r="C71" s="74">
        <v>67300</v>
      </c>
      <c r="D71" s="84"/>
      <c r="E71" s="86"/>
      <c r="F71" s="76">
        <f>C71+D58+E58</f>
        <v>150790</v>
      </c>
      <c r="G71" s="87"/>
      <c r="H71" s="78">
        <f>F71+G58</f>
        <v>158670</v>
      </c>
      <c r="I71" s="441">
        <f t="shared" si="6"/>
        <v>1848880</v>
      </c>
      <c r="J71" s="442"/>
      <c r="K71" s="15"/>
      <c r="L71" s="12"/>
      <c r="M71" s="12"/>
      <c r="N71" s="12"/>
      <c r="O71" s="12"/>
      <c r="P71" s="12"/>
      <c r="Q71" s="12"/>
      <c r="R71" s="12"/>
      <c r="S71" s="12"/>
      <c r="T71" s="12"/>
      <c r="U71" s="12"/>
      <c r="V71" s="12"/>
    </row>
    <row r="72" spans="1:22" s="119" customFormat="1" ht="15" customHeight="1" x14ac:dyDescent="0.15">
      <c r="A72" s="112"/>
      <c r="B72" s="113"/>
      <c r="C72" s="114"/>
      <c r="D72" s="115"/>
      <c r="E72" s="115"/>
      <c r="F72" s="114"/>
      <c r="G72" s="115"/>
      <c r="H72" s="114"/>
      <c r="I72" s="116"/>
      <c r="J72" s="116"/>
      <c r="K72" s="117"/>
      <c r="L72" s="118"/>
      <c r="M72" s="118"/>
      <c r="N72" s="118"/>
      <c r="O72" s="118"/>
      <c r="P72" s="118"/>
      <c r="Q72" s="118"/>
      <c r="R72" s="118"/>
      <c r="S72" s="118"/>
      <c r="T72" s="118"/>
      <c r="U72" s="118"/>
      <c r="V72" s="118"/>
    </row>
    <row r="73" spans="1:22" ht="15" customHeight="1" x14ac:dyDescent="0.15">
      <c r="A73" s="17" t="s">
        <v>122</v>
      </c>
      <c r="K73" s="15"/>
      <c r="L73" s="12"/>
      <c r="M73" s="12"/>
      <c r="N73" s="12"/>
      <c r="O73" s="12"/>
      <c r="P73" s="12"/>
      <c r="Q73" s="12"/>
      <c r="R73" s="12"/>
      <c r="S73" s="12"/>
      <c r="T73" s="12"/>
      <c r="U73" s="12"/>
      <c r="V73" s="12"/>
    </row>
    <row r="74" spans="1:22" ht="12.75" customHeight="1" x14ac:dyDescent="0.15">
      <c r="A74" s="17"/>
      <c r="K74" s="15"/>
      <c r="L74" s="12"/>
      <c r="M74" s="12"/>
      <c r="N74" s="12"/>
      <c r="O74" s="12"/>
      <c r="P74" s="12"/>
      <c r="Q74" s="12"/>
      <c r="R74" s="12"/>
      <c r="S74" s="12"/>
      <c r="T74" s="12"/>
      <c r="U74" s="12"/>
      <c r="V74" s="12"/>
    </row>
    <row r="75" spans="1:22" ht="17.25" x14ac:dyDescent="0.15">
      <c r="A75" s="30"/>
      <c r="B75" s="65" t="s">
        <v>125</v>
      </c>
      <c r="C75" s="30"/>
      <c r="D75" s="12"/>
      <c r="E75" s="18"/>
      <c r="F75" s="18"/>
      <c r="G75" s="18"/>
      <c r="H75" s="18"/>
      <c r="I75" s="18"/>
      <c r="J75" s="19" t="s">
        <v>57</v>
      </c>
      <c r="K75" s="15"/>
      <c r="L75" s="15"/>
      <c r="M75" s="65" t="s">
        <v>117</v>
      </c>
      <c r="N75" s="65"/>
      <c r="O75" s="12"/>
      <c r="P75" s="12"/>
      <c r="Q75" s="12"/>
      <c r="R75" s="12"/>
      <c r="S75" s="12"/>
      <c r="T75" s="12"/>
      <c r="U75" s="12"/>
      <c r="V75" s="12"/>
    </row>
    <row r="76" spans="1:22" ht="13.5" customHeight="1" x14ac:dyDescent="0.15">
      <c r="A76" s="379" t="s">
        <v>52</v>
      </c>
      <c r="B76" s="381"/>
      <c r="C76" s="268" t="s">
        <v>58</v>
      </c>
      <c r="D76" s="269"/>
      <c r="E76" s="269"/>
      <c r="F76" s="269"/>
      <c r="G76" s="269"/>
      <c r="H76" s="270"/>
      <c r="I76" s="385" t="s">
        <v>27</v>
      </c>
      <c r="J76" s="386"/>
      <c r="L76" s="379" t="s">
        <v>52</v>
      </c>
      <c r="M76" s="380"/>
      <c r="N76" s="381"/>
      <c r="O76" s="268" t="s">
        <v>26</v>
      </c>
      <c r="P76" s="269"/>
      <c r="Q76" s="269"/>
      <c r="R76" s="269"/>
      <c r="S76" s="269"/>
      <c r="T76" s="270"/>
      <c r="U76" s="385" t="s">
        <v>27</v>
      </c>
      <c r="V76" s="386"/>
    </row>
    <row r="77" spans="1:22" x14ac:dyDescent="0.15">
      <c r="A77" s="382"/>
      <c r="B77" s="384"/>
      <c r="C77" s="1" t="s">
        <v>28</v>
      </c>
      <c r="D77" s="2" t="s">
        <v>29</v>
      </c>
      <c r="E77" s="2" t="s">
        <v>30</v>
      </c>
      <c r="F77" s="2" t="s">
        <v>31</v>
      </c>
      <c r="G77" s="2" t="s">
        <v>123</v>
      </c>
      <c r="H77" s="2" t="s">
        <v>33</v>
      </c>
      <c r="I77" s="387"/>
      <c r="J77" s="388"/>
      <c r="K77" s="12"/>
      <c r="L77" s="382"/>
      <c r="M77" s="383"/>
      <c r="N77" s="384"/>
      <c r="O77" s="1" t="s">
        <v>28</v>
      </c>
      <c r="P77" s="2" t="s">
        <v>29</v>
      </c>
      <c r="Q77" s="2" t="s">
        <v>30</v>
      </c>
      <c r="R77" s="2" t="s">
        <v>31</v>
      </c>
      <c r="S77" s="2" t="s">
        <v>123</v>
      </c>
      <c r="T77" s="2" t="s">
        <v>33</v>
      </c>
      <c r="U77" s="387"/>
      <c r="V77" s="388"/>
    </row>
    <row r="78" spans="1:22" ht="16.5" customHeight="1" x14ac:dyDescent="0.15">
      <c r="A78" s="56">
        <v>1</v>
      </c>
      <c r="B78" s="57" t="s">
        <v>34</v>
      </c>
      <c r="C78" s="62">
        <v>10000</v>
      </c>
      <c r="D78" s="433">
        <v>42490</v>
      </c>
      <c r="E78" s="433">
        <v>20500</v>
      </c>
      <c r="F78" s="62">
        <f>C78+D78+E78</f>
        <v>72990</v>
      </c>
      <c r="G78" s="433">
        <v>7880</v>
      </c>
      <c r="H78" s="62">
        <f>F78+G78</f>
        <v>80870</v>
      </c>
      <c r="I78" s="437">
        <f t="shared" ref="I78:I91" si="8">F78*7+H78*5</f>
        <v>915280</v>
      </c>
      <c r="J78" s="437"/>
      <c r="K78" s="12"/>
      <c r="L78" s="60">
        <v>1</v>
      </c>
      <c r="M78" s="457" t="s">
        <v>34</v>
      </c>
      <c r="N78" s="458"/>
      <c r="O78" s="63">
        <v>10000</v>
      </c>
      <c r="P78" s="437">
        <v>42490</v>
      </c>
      <c r="Q78" s="437">
        <v>20500</v>
      </c>
      <c r="R78" s="63">
        <f>O78+P78+Q78</f>
        <v>72990</v>
      </c>
      <c r="S78" s="438">
        <v>7880</v>
      </c>
      <c r="T78" s="63">
        <f>R78+S78</f>
        <v>80870</v>
      </c>
      <c r="U78" s="449">
        <f t="shared" ref="U78:U86" si="9">R78*7+T78*5</f>
        <v>915280</v>
      </c>
      <c r="V78" s="450"/>
    </row>
    <row r="79" spans="1:22" ht="16.5" customHeight="1" x14ac:dyDescent="0.15">
      <c r="A79" s="58">
        <v>2</v>
      </c>
      <c r="B79" s="57" t="s">
        <v>35</v>
      </c>
      <c r="C79" s="62">
        <v>13000</v>
      </c>
      <c r="D79" s="433"/>
      <c r="E79" s="433"/>
      <c r="F79" s="62">
        <f>C79+D78+E78</f>
        <v>75990</v>
      </c>
      <c r="G79" s="433"/>
      <c r="H79" s="62">
        <f>F79+G78</f>
        <v>83870</v>
      </c>
      <c r="I79" s="437">
        <f t="shared" si="8"/>
        <v>951280</v>
      </c>
      <c r="J79" s="437"/>
      <c r="K79" s="12"/>
      <c r="L79" s="58">
        <v>2</v>
      </c>
      <c r="M79" s="457" t="s">
        <v>35</v>
      </c>
      <c r="N79" s="458"/>
      <c r="O79" s="62">
        <v>13000</v>
      </c>
      <c r="P79" s="437"/>
      <c r="Q79" s="437"/>
      <c r="R79" s="62">
        <f>O79+P78+Q78</f>
        <v>75990</v>
      </c>
      <c r="S79" s="445"/>
      <c r="T79" s="62">
        <f>R79+S78</f>
        <v>83870</v>
      </c>
      <c r="U79" s="447">
        <f t="shared" si="9"/>
        <v>951280</v>
      </c>
      <c r="V79" s="448"/>
    </row>
    <row r="80" spans="1:22" ht="16.5" customHeight="1" x14ac:dyDescent="0.15">
      <c r="A80" s="58">
        <v>3</v>
      </c>
      <c r="B80" s="57" t="s">
        <v>36</v>
      </c>
      <c r="C80" s="62">
        <v>16000</v>
      </c>
      <c r="D80" s="433"/>
      <c r="E80" s="433"/>
      <c r="F80" s="62">
        <f>C80+D78+E78</f>
        <v>78990</v>
      </c>
      <c r="G80" s="433"/>
      <c r="H80" s="62">
        <f>F80+G78</f>
        <v>86870</v>
      </c>
      <c r="I80" s="437">
        <f t="shared" si="8"/>
        <v>987280</v>
      </c>
      <c r="J80" s="437"/>
      <c r="K80" s="12"/>
      <c r="L80" s="58">
        <v>3</v>
      </c>
      <c r="M80" s="457" t="s">
        <v>36</v>
      </c>
      <c r="N80" s="458"/>
      <c r="O80" s="62">
        <v>16000</v>
      </c>
      <c r="P80" s="437"/>
      <c r="Q80" s="437"/>
      <c r="R80" s="62">
        <f>O80+P78+Q78</f>
        <v>78990</v>
      </c>
      <c r="S80" s="445"/>
      <c r="T80" s="62">
        <f>R80+S78</f>
        <v>86870</v>
      </c>
      <c r="U80" s="447">
        <f t="shared" si="9"/>
        <v>987280</v>
      </c>
      <c r="V80" s="448"/>
    </row>
    <row r="81" spans="1:34" ht="16.5" customHeight="1" x14ac:dyDescent="0.15">
      <c r="A81" s="58">
        <v>4</v>
      </c>
      <c r="B81" s="57" t="s">
        <v>0</v>
      </c>
      <c r="C81" s="62">
        <v>19000</v>
      </c>
      <c r="D81" s="433"/>
      <c r="E81" s="433"/>
      <c r="F81" s="62">
        <f>C81+D78+E78</f>
        <v>81990</v>
      </c>
      <c r="G81" s="433"/>
      <c r="H81" s="62">
        <f>F81+G78</f>
        <v>89870</v>
      </c>
      <c r="I81" s="437">
        <f t="shared" si="8"/>
        <v>1023280</v>
      </c>
      <c r="J81" s="437"/>
      <c r="K81" s="12"/>
      <c r="L81" s="58">
        <v>4</v>
      </c>
      <c r="M81" s="457" t="s">
        <v>0</v>
      </c>
      <c r="N81" s="458"/>
      <c r="O81" s="62">
        <v>19000</v>
      </c>
      <c r="P81" s="437"/>
      <c r="Q81" s="437"/>
      <c r="R81" s="62">
        <f>O81+P78+Q78</f>
        <v>81990</v>
      </c>
      <c r="S81" s="445"/>
      <c r="T81" s="62">
        <f>R81+S78</f>
        <v>89870</v>
      </c>
      <c r="U81" s="447">
        <f t="shared" si="9"/>
        <v>1023280</v>
      </c>
      <c r="V81" s="448"/>
    </row>
    <row r="82" spans="1:34" ht="16.5" customHeight="1" x14ac:dyDescent="0.15">
      <c r="A82" s="58">
        <v>5</v>
      </c>
      <c r="B82" s="57" t="s">
        <v>1</v>
      </c>
      <c r="C82" s="62">
        <v>22000</v>
      </c>
      <c r="D82" s="433"/>
      <c r="E82" s="433"/>
      <c r="F82" s="62">
        <f>C82+D78+E78</f>
        <v>84990</v>
      </c>
      <c r="G82" s="433"/>
      <c r="H82" s="62">
        <f>F82+G78</f>
        <v>92870</v>
      </c>
      <c r="I82" s="437">
        <f t="shared" si="8"/>
        <v>1059280</v>
      </c>
      <c r="J82" s="437"/>
      <c r="K82" s="12"/>
      <c r="L82" s="58">
        <v>5</v>
      </c>
      <c r="M82" s="457" t="s">
        <v>1</v>
      </c>
      <c r="N82" s="458"/>
      <c r="O82" s="62">
        <v>22000</v>
      </c>
      <c r="P82" s="437"/>
      <c r="Q82" s="437"/>
      <c r="R82" s="62">
        <f>O82+P78+Q78</f>
        <v>84990</v>
      </c>
      <c r="S82" s="445"/>
      <c r="T82" s="62">
        <f>R82+S78</f>
        <v>92870</v>
      </c>
      <c r="U82" s="447">
        <f t="shared" si="9"/>
        <v>1059280</v>
      </c>
      <c r="V82" s="448"/>
    </row>
    <row r="83" spans="1:34" ht="16.5" customHeight="1" x14ac:dyDescent="0.15">
      <c r="A83" s="58">
        <v>6</v>
      </c>
      <c r="B83" s="57" t="s">
        <v>2</v>
      </c>
      <c r="C83" s="62">
        <v>25000</v>
      </c>
      <c r="D83" s="433"/>
      <c r="E83" s="433"/>
      <c r="F83" s="62">
        <f>C83+D78+E78</f>
        <v>87990</v>
      </c>
      <c r="G83" s="433"/>
      <c r="H83" s="62">
        <f>F83+G78</f>
        <v>95870</v>
      </c>
      <c r="I83" s="437">
        <f t="shared" si="8"/>
        <v>1095280</v>
      </c>
      <c r="J83" s="437"/>
      <c r="K83" s="12"/>
      <c r="L83" s="58">
        <v>6</v>
      </c>
      <c r="M83" s="457" t="s">
        <v>2</v>
      </c>
      <c r="N83" s="458"/>
      <c r="O83" s="62">
        <v>25000</v>
      </c>
      <c r="P83" s="437"/>
      <c r="Q83" s="437"/>
      <c r="R83" s="62">
        <f>O83+P78+Q78</f>
        <v>87990</v>
      </c>
      <c r="S83" s="445"/>
      <c r="T83" s="62">
        <f>R83+S78</f>
        <v>95870</v>
      </c>
      <c r="U83" s="447">
        <f t="shared" si="9"/>
        <v>1095280</v>
      </c>
      <c r="V83" s="448"/>
    </row>
    <row r="84" spans="1:34" ht="16.5" customHeight="1" x14ac:dyDescent="0.15">
      <c r="A84" s="58">
        <v>7</v>
      </c>
      <c r="B84" s="57" t="s">
        <v>3</v>
      </c>
      <c r="C84" s="62">
        <v>30000</v>
      </c>
      <c r="D84" s="433"/>
      <c r="E84" s="433"/>
      <c r="F84" s="62">
        <f>C84+D78+E78</f>
        <v>92990</v>
      </c>
      <c r="G84" s="433"/>
      <c r="H84" s="62">
        <f>F84+G78</f>
        <v>100870</v>
      </c>
      <c r="I84" s="437">
        <f t="shared" si="8"/>
        <v>1155280</v>
      </c>
      <c r="J84" s="437"/>
      <c r="K84" s="12"/>
      <c r="L84" s="58">
        <v>7</v>
      </c>
      <c r="M84" s="457" t="s">
        <v>3</v>
      </c>
      <c r="N84" s="458"/>
      <c r="O84" s="62">
        <v>30000</v>
      </c>
      <c r="P84" s="437"/>
      <c r="Q84" s="437"/>
      <c r="R84" s="62">
        <f>O84+P78+Q78</f>
        <v>92990</v>
      </c>
      <c r="S84" s="445"/>
      <c r="T84" s="62">
        <f>R84+S78</f>
        <v>100870</v>
      </c>
      <c r="U84" s="447">
        <f t="shared" si="9"/>
        <v>1155280</v>
      </c>
      <c r="V84" s="448"/>
    </row>
    <row r="85" spans="1:34" ht="16.5" customHeight="1" thickBot="1" x14ac:dyDescent="0.2">
      <c r="A85" s="60">
        <v>8</v>
      </c>
      <c r="B85" s="61" t="s">
        <v>4</v>
      </c>
      <c r="C85" s="63">
        <v>35000</v>
      </c>
      <c r="D85" s="433"/>
      <c r="E85" s="433"/>
      <c r="F85" s="63">
        <f>C85+D78+E78</f>
        <v>97990</v>
      </c>
      <c r="G85" s="433"/>
      <c r="H85" s="63">
        <f>F85+G78</f>
        <v>105870</v>
      </c>
      <c r="I85" s="438">
        <f t="shared" si="8"/>
        <v>1215280</v>
      </c>
      <c r="J85" s="438"/>
      <c r="K85" s="12"/>
      <c r="L85" s="60">
        <v>8</v>
      </c>
      <c r="M85" s="475" t="s">
        <v>4</v>
      </c>
      <c r="N85" s="476"/>
      <c r="O85" s="63">
        <v>35000</v>
      </c>
      <c r="P85" s="437"/>
      <c r="Q85" s="437"/>
      <c r="R85" s="63">
        <f>O85+P78+Q78</f>
        <v>97990</v>
      </c>
      <c r="S85" s="445"/>
      <c r="T85" s="63">
        <f>R85+S78</f>
        <v>105870</v>
      </c>
      <c r="U85" s="449">
        <f t="shared" si="9"/>
        <v>1215280</v>
      </c>
      <c r="V85" s="450"/>
    </row>
    <row r="86" spans="1:34" ht="16.5" customHeight="1" thickBot="1" x14ac:dyDescent="0.2">
      <c r="A86" s="69">
        <v>9</v>
      </c>
      <c r="B86" s="70" t="s">
        <v>5</v>
      </c>
      <c r="C86" s="71">
        <v>40000</v>
      </c>
      <c r="D86" s="434"/>
      <c r="E86" s="435"/>
      <c r="F86" s="75">
        <f>C86+D78+E78</f>
        <v>102990</v>
      </c>
      <c r="G86" s="436"/>
      <c r="H86" s="77">
        <f>F86+G78</f>
        <v>110870</v>
      </c>
      <c r="I86" s="439">
        <f t="shared" si="8"/>
        <v>1275280</v>
      </c>
      <c r="J86" s="440"/>
      <c r="K86" s="12"/>
      <c r="L86" s="79">
        <v>9</v>
      </c>
      <c r="M86" s="477" t="s">
        <v>56</v>
      </c>
      <c r="N86" s="478"/>
      <c r="O86" s="80">
        <v>37300</v>
      </c>
      <c r="P86" s="448"/>
      <c r="Q86" s="447"/>
      <c r="R86" s="81">
        <f>O86+P78+Q78</f>
        <v>100290</v>
      </c>
      <c r="S86" s="451"/>
      <c r="T86" s="82">
        <f>R86+S78</f>
        <v>108170</v>
      </c>
      <c r="U86" s="452">
        <f t="shared" si="9"/>
        <v>1242880</v>
      </c>
      <c r="V86" s="453"/>
    </row>
    <row r="87" spans="1:34" ht="16.5" customHeight="1" x14ac:dyDescent="0.15">
      <c r="A87" s="95">
        <v>10</v>
      </c>
      <c r="B87" s="59" t="s">
        <v>6</v>
      </c>
      <c r="C87" s="96">
        <v>45000</v>
      </c>
      <c r="D87" s="434"/>
      <c r="E87" s="435"/>
      <c r="F87" s="97">
        <f>C87+D78+E78</f>
        <v>107990</v>
      </c>
      <c r="G87" s="436"/>
      <c r="H87" s="98">
        <f>F87+G78</f>
        <v>115870</v>
      </c>
      <c r="I87" s="455">
        <f t="shared" si="8"/>
        <v>1335280</v>
      </c>
      <c r="J87" s="456"/>
      <c r="K87" s="12"/>
      <c r="L87" s="12"/>
      <c r="M87" s="12"/>
      <c r="N87" s="12"/>
      <c r="O87" s="12"/>
      <c r="P87" s="12"/>
      <c r="Q87" s="12"/>
      <c r="R87" s="12"/>
      <c r="S87" s="12"/>
      <c r="T87" s="12"/>
      <c r="U87" s="12"/>
      <c r="V87" s="12"/>
    </row>
    <row r="88" spans="1:34" ht="16.5" customHeight="1" x14ac:dyDescent="0.15">
      <c r="A88" s="95">
        <v>11</v>
      </c>
      <c r="B88" s="59" t="s">
        <v>7</v>
      </c>
      <c r="C88" s="96">
        <v>50000</v>
      </c>
      <c r="D88" s="434"/>
      <c r="E88" s="435"/>
      <c r="F88" s="97">
        <f>C88+D78+E78</f>
        <v>112990</v>
      </c>
      <c r="G88" s="436"/>
      <c r="H88" s="98">
        <f>F88+G78</f>
        <v>120870</v>
      </c>
      <c r="I88" s="455">
        <f t="shared" si="8"/>
        <v>1395280</v>
      </c>
      <c r="J88" s="456"/>
      <c r="K88" s="12"/>
      <c r="L88" s="17"/>
      <c r="M88" s="19"/>
      <c r="N88" s="19"/>
      <c r="O88" s="18"/>
      <c r="P88" s="18"/>
      <c r="Q88" s="18"/>
      <c r="R88" s="18"/>
      <c r="S88" s="18"/>
      <c r="T88" s="18"/>
      <c r="U88" s="18"/>
      <c r="V88" s="18"/>
    </row>
    <row r="89" spans="1:34" ht="16.5" customHeight="1" x14ac:dyDescent="0.15">
      <c r="A89" s="95">
        <v>12</v>
      </c>
      <c r="B89" s="59" t="s">
        <v>37</v>
      </c>
      <c r="C89" s="96">
        <v>57000</v>
      </c>
      <c r="D89" s="434"/>
      <c r="E89" s="435"/>
      <c r="F89" s="97">
        <f>C89+D78+E78</f>
        <v>119990</v>
      </c>
      <c r="G89" s="436"/>
      <c r="H89" s="98">
        <f>F89+G78</f>
        <v>127870</v>
      </c>
      <c r="I89" s="455">
        <f t="shared" si="8"/>
        <v>1479280</v>
      </c>
      <c r="J89" s="456"/>
      <c r="K89" s="17"/>
      <c r="L89" s="17"/>
      <c r="M89" s="19"/>
      <c r="N89" s="19"/>
      <c r="O89" s="18"/>
      <c r="P89" s="18"/>
      <c r="Q89" s="18"/>
      <c r="R89" s="18"/>
      <c r="S89" s="18"/>
      <c r="T89" s="18"/>
      <c r="U89" s="18"/>
      <c r="V89" s="18"/>
    </row>
    <row r="90" spans="1:34" ht="16.5" customHeight="1" x14ac:dyDescent="0.15">
      <c r="A90" s="95">
        <v>13</v>
      </c>
      <c r="B90" s="59" t="s">
        <v>38</v>
      </c>
      <c r="C90" s="96">
        <v>64000</v>
      </c>
      <c r="D90" s="434"/>
      <c r="E90" s="435"/>
      <c r="F90" s="97">
        <f>C90+D78+E78</f>
        <v>126990</v>
      </c>
      <c r="G90" s="436"/>
      <c r="H90" s="98">
        <f>F90+G78</f>
        <v>134870</v>
      </c>
      <c r="I90" s="455">
        <f t="shared" si="8"/>
        <v>1563280</v>
      </c>
      <c r="J90" s="456"/>
      <c r="K90" s="17"/>
      <c r="L90" s="17"/>
      <c r="M90" s="19"/>
      <c r="N90" s="19"/>
      <c r="O90" s="18"/>
      <c r="P90" s="18"/>
      <c r="Q90" s="18"/>
      <c r="R90" s="18"/>
      <c r="S90" s="18"/>
      <c r="T90" s="18"/>
      <c r="U90" s="18"/>
      <c r="V90" s="18"/>
    </row>
    <row r="91" spans="1:34" ht="16.5" customHeight="1" thickBot="1" x14ac:dyDescent="0.2">
      <c r="A91" s="72">
        <v>14</v>
      </c>
      <c r="B91" s="73" t="s">
        <v>39</v>
      </c>
      <c r="C91" s="74">
        <v>67300</v>
      </c>
      <c r="D91" s="434"/>
      <c r="E91" s="435"/>
      <c r="F91" s="76">
        <f>C91+D78+E78</f>
        <v>130290</v>
      </c>
      <c r="G91" s="436"/>
      <c r="H91" s="78">
        <f>F91+G78</f>
        <v>138170</v>
      </c>
      <c r="I91" s="441">
        <f t="shared" si="8"/>
        <v>1602880</v>
      </c>
      <c r="J91" s="442"/>
      <c r="K91" s="17"/>
      <c r="L91" s="17"/>
      <c r="M91" s="19"/>
      <c r="N91" s="19"/>
      <c r="O91" s="18"/>
      <c r="P91" s="18"/>
      <c r="Q91" s="18"/>
      <c r="R91" s="18"/>
      <c r="S91" s="18"/>
      <c r="T91" s="18"/>
      <c r="U91" s="18"/>
      <c r="V91" s="18"/>
    </row>
    <row r="92" spans="1:34" ht="17.25" x14ac:dyDescent="0.15">
      <c r="K92" s="15"/>
      <c r="L92" s="17"/>
      <c r="M92" s="19"/>
      <c r="N92" s="19"/>
      <c r="O92" s="18"/>
      <c r="P92" s="18"/>
      <c r="Q92" s="18"/>
      <c r="R92" s="18"/>
      <c r="S92" s="18"/>
      <c r="T92" s="18"/>
      <c r="U92" s="18"/>
      <c r="V92" s="18"/>
    </row>
    <row r="93" spans="1:34" ht="15" thickBot="1" x14ac:dyDescent="0.2">
      <c r="A93" s="17" t="s">
        <v>124</v>
      </c>
      <c r="K93" s="17"/>
      <c r="L93" s="17"/>
      <c r="M93" s="65" t="s">
        <v>117</v>
      </c>
      <c r="N93" s="65"/>
      <c r="O93" s="18"/>
      <c r="P93" s="18"/>
      <c r="Q93" s="18"/>
      <c r="R93" s="18"/>
      <c r="S93" s="18"/>
      <c r="T93" s="18"/>
      <c r="U93" s="18"/>
      <c r="V93" s="18"/>
      <c r="W93" s="18"/>
    </row>
    <row r="94" spans="1:34" ht="14.25" customHeight="1" x14ac:dyDescent="0.15">
      <c r="L94" s="268" t="s">
        <v>69</v>
      </c>
      <c r="M94" s="270"/>
      <c r="N94" s="105" t="s">
        <v>72</v>
      </c>
      <c r="O94" s="105" t="s">
        <v>71</v>
      </c>
      <c r="P94" s="105" t="s">
        <v>73</v>
      </c>
      <c r="Q94" s="110" t="s">
        <v>74</v>
      </c>
      <c r="R94" s="109" t="s">
        <v>152</v>
      </c>
      <c r="S94" s="459" t="s">
        <v>151</v>
      </c>
      <c r="T94" s="460"/>
      <c r="U94" s="461" t="s">
        <v>162</v>
      </c>
      <c r="V94" s="462"/>
      <c r="W94" s="16"/>
    </row>
    <row r="95" spans="1:34" ht="18.75" customHeight="1" x14ac:dyDescent="0.15">
      <c r="L95" s="271"/>
      <c r="M95" s="273"/>
      <c r="N95" s="106" t="s">
        <v>154</v>
      </c>
      <c r="O95" s="106" t="s">
        <v>155</v>
      </c>
      <c r="P95" s="111" t="s">
        <v>156</v>
      </c>
      <c r="Q95" s="107" t="s">
        <v>160</v>
      </c>
      <c r="R95" s="108" t="s">
        <v>161</v>
      </c>
      <c r="S95" s="463" t="s">
        <v>158</v>
      </c>
      <c r="T95" s="464"/>
      <c r="U95" s="465" t="s">
        <v>159</v>
      </c>
      <c r="V95" s="466"/>
      <c r="W95" s="16"/>
      <c r="Z95" s="19"/>
      <c r="AA95" s="18"/>
      <c r="AB95" s="18"/>
      <c r="AC95" s="18"/>
      <c r="AD95" s="18"/>
      <c r="AE95" s="18"/>
      <c r="AF95" s="18"/>
      <c r="AG95" s="18"/>
      <c r="AH95" s="16"/>
    </row>
    <row r="96" spans="1:34" ht="18.75" customHeight="1" x14ac:dyDescent="0.15">
      <c r="L96" s="361" t="s">
        <v>62</v>
      </c>
      <c r="M96" s="361"/>
      <c r="N96" s="33">
        <v>196</v>
      </c>
      <c r="O96" s="9" t="s">
        <v>150</v>
      </c>
      <c r="P96" s="33">
        <f>N96</f>
        <v>196</v>
      </c>
      <c r="Q96" s="101">
        <f t="shared" ref="Q96:Q102" si="10">30*P96</f>
        <v>5880</v>
      </c>
      <c r="R96" s="99">
        <f>INT(P96*30*0.03)</f>
        <v>176</v>
      </c>
      <c r="S96" s="467">
        <f t="shared" ref="S96:S102" si="11">Q96+R96</f>
        <v>6056</v>
      </c>
      <c r="T96" s="468"/>
      <c r="U96" s="362">
        <f>S96*12</f>
        <v>72672</v>
      </c>
      <c r="V96" s="363"/>
      <c r="W96" s="16"/>
    </row>
    <row r="97" spans="10:23" ht="18.75" customHeight="1" thickBot="1" x14ac:dyDescent="0.2">
      <c r="L97" s="364" t="s">
        <v>63</v>
      </c>
      <c r="M97" s="364"/>
      <c r="N97" s="37">
        <v>453</v>
      </c>
      <c r="O97" s="36" t="s">
        <v>150</v>
      </c>
      <c r="P97" s="37">
        <f>N97</f>
        <v>453</v>
      </c>
      <c r="Q97" s="102">
        <f t="shared" si="10"/>
        <v>13590</v>
      </c>
      <c r="R97" s="104">
        <f t="shared" ref="R97:R102" si="12">INT(P97*30*0.03)</f>
        <v>407</v>
      </c>
      <c r="S97" s="469">
        <f t="shared" si="11"/>
        <v>13997</v>
      </c>
      <c r="T97" s="470"/>
      <c r="U97" s="366">
        <f t="shared" ref="U97:U102" si="13">S97*12</f>
        <v>167964</v>
      </c>
      <c r="V97" s="367"/>
      <c r="W97" s="16"/>
    </row>
    <row r="98" spans="10:23" ht="18.75" customHeight="1" thickTop="1" x14ac:dyDescent="0.15">
      <c r="L98" s="365" t="s">
        <v>64</v>
      </c>
      <c r="M98" s="365"/>
      <c r="N98" s="35">
        <v>560</v>
      </c>
      <c r="O98" s="35">
        <v>10</v>
      </c>
      <c r="P98" s="35">
        <f>N98+O98</f>
        <v>570</v>
      </c>
      <c r="Q98" s="103">
        <f t="shared" si="10"/>
        <v>17100</v>
      </c>
      <c r="R98" s="100">
        <f t="shared" si="12"/>
        <v>513</v>
      </c>
      <c r="S98" s="471">
        <f t="shared" si="11"/>
        <v>17613</v>
      </c>
      <c r="T98" s="472"/>
      <c r="U98" s="355">
        <f t="shared" si="13"/>
        <v>211356</v>
      </c>
      <c r="V98" s="356"/>
      <c r="W98" s="16"/>
    </row>
    <row r="99" spans="10:23" ht="18.75" customHeight="1" x14ac:dyDescent="0.15">
      <c r="L99" s="361" t="s">
        <v>65</v>
      </c>
      <c r="M99" s="361"/>
      <c r="N99" s="33">
        <v>628</v>
      </c>
      <c r="O99" s="33">
        <v>10</v>
      </c>
      <c r="P99" s="33">
        <f>N99+O99</f>
        <v>638</v>
      </c>
      <c r="Q99" s="101">
        <f t="shared" si="10"/>
        <v>19140</v>
      </c>
      <c r="R99" s="99">
        <f t="shared" si="12"/>
        <v>574</v>
      </c>
      <c r="S99" s="467">
        <f t="shared" si="11"/>
        <v>19714</v>
      </c>
      <c r="T99" s="468"/>
      <c r="U99" s="362">
        <f t="shared" si="13"/>
        <v>236568</v>
      </c>
      <c r="V99" s="363"/>
      <c r="W99" s="16"/>
    </row>
    <row r="100" spans="10:23" ht="18.75" customHeight="1" x14ac:dyDescent="0.15">
      <c r="L100" s="361" t="s">
        <v>66</v>
      </c>
      <c r="M100" s="361"/>
      <c r="N100" s="33">
        <v>700</v>
      </c>
      <c r="O100" s="33">
        <v>10</v>
      </c>
      <c r="P100" s="33">
        <f>N100+O100</f>
        <v>710</v>
      </c>
      <c r="Q100" s="101">
        <f t="shared" si="10"/>
        <v>21300</v>
      </c>
      <c r="R100" s="99">
        <f t="shared" si="12"/>
        <v>639</v>
      </c>
      <c r="S100" s="467">
        <f t="shared" si="11"/>
        <v>21939</v>
      </c>
      <c r="T100" s="468"/>
      <c r="U100" s="362">
        <f t="shared" si="13"/>
        <v>263268</v>
      </c>
      <c r="V100" s="363"/>
      <c r="W100" s="16"/>
    </row>
    <row r="101" spans="10:23" ht="18.75" customHeight="1" x14ac:dyDescent="0.15">
      <c r="L101" s="361" t="s">
        <v>67</v>
      </c>
      <c r="M101" s="361"/>
      <c r="N101" s="33">
        <v>768</v>
      </c>
      <c r="O101" s="33">
        <v>10</v>
      </c>
      <c r="P101" s="33">
        <f>N101+O101</f>
        <v>778</v>
      </c>
      <c r="Q101" s="101">
        <f t="shared" si="10"/>
        <v>23340</v>
      </c>
      <c r="R101" s="99">
        <f t="shared" si="12"/>
        <v>700</v>
      </c>
      <c r="S101" s="467">
        <f t="shared" si="11"/>
        <v>24040</v>
      </c>
      <c r="T101" s="468"/>
      <c r="U101" s="362">
        <f t="shared" si="13"/>
        <v>288480</v>
      </c>
      <c r="V101" s="363"/>
      <c r="W101" s="16"/>
    </row>
    <row r="102" spans="10:23" ht="18.75" customHeight="1" thickBot="1" x14ac:dyDescent="0.2">
      <c r="L102" s="361" t="s">
        <v>68</v>
      </c>
      <c r="M102" s="361"/>
      <c r="N102" s="33">
        <v>838</v>
      </c>
      <c r="O102" s="33">
        <v>10</v>
      </c>
      <c r="P102" s="33">
        <f>N102+O102</f>
        <v>848</v>
      </c>
      <c r="Q102" s="101">
        <f t="shared" si="10"/>
        <v>25440</v>
      </c>
      <c r="R102" s="99">
        <f t="shared" si="12"/>
        <v>763</v>
      </c>
      <c r="S102" s="473">
        <f t="shared" si="11"/>
        <v>26203</v>
      </c>
      <c r="T102" s="474"/>
      <c r="U102" s="362">
        <f t="shared" si="13"/>
        <v>314436</v>
      </c>
      <c r="V102" s="363"/>
      <c r="W102" s="16"/>
    </row>
    <row r="103" spans="10:23" ht="16.5" customHeight="1" x14ac:dyDescent="0.15">
      <c r="K103" s="17"/>
      <c r="L103" s="25"/>
      <c r="M103" s="16"/>
      <c r="N103" s="16"/>
      <c r="O103" s="32" t="s">
        <v>75</v>
      </c>
      <c r="P103" s="16"/>
      <c r="Q103" s="16"/>
      <c r="R103" s="12" t="s">
        <v>153</v>
      </c>
      <c r="S103" s="16"/>
      <c r="T103" s="16"/>
      <c r="U103" s="16"/>
      <c r="V103" s="16"/>
    </row>
    <row r="104" spans="10:23" ht="21" customHeight="1" x14ac:dyDescent="0.15">
      <c r="K104"/>
      <c r="M104" s="32" t="s">
        <v>165</v>
      </c>
      <c r="O104" s="12"/>
      <c r="P104" s="12"/>
      <c r="Q104" s="12"/>
      <c r="R104" s="12"/>
      <c r="S104" s="12"/>
      <c r="T104" s="12"/>
      <c r="U104" s="12"/>
      <c r="V104" s="12"/>
    </row>
    <row r="105" spans="10:23" ht="17.25" customHeight="1" x14ac:dyDescent="0.15">
      <c r="K105"/>
      <c r="L105" s="12"/>
      <c r="M105" s="12" t="s">
        <v>164</v>
      </c>
      <c r="N105" s="12"/>
      <c r="O105" s="12"/>
      <c r="P105" s="12"/>
      <c r="Q105" s="12"/>
      <c r="R105" s="12"/>
      <c r="S105" s="12"/>
      <c r="T105" s="12"/>
      <c r="U105" s="12"/>
      <c r="V105" s="12"/>
    </row>
    <row r="106" spans="10:23" ht="17.25" customHeight="1" x14ac:dyDescent="0.15">
      <c r="K106"/>
      <c r="M106" s="12" t="s">
        <v>163</v>
      </c>
      <c r="N106" s="12"/>
      <c r="O106" s="12"/>
      <c r="P106" s="12"/>
      <c r="Q106" s="12"/>
      <c r="R106" s="12"/>
      <c r="S106" s="12"/>
      <c r="T106" s="12"/>
      <c r="U106" s="12"/>
      <c r="V106" s="12"/>
    </row>
    <row r="107" spans="10:23" ht="17.25" customHeight="1" x14ac:dyDescent="0.15">
      <c r="K107"/>
      <c r="N107" s="16"/>
      <c r="O107" s="12"/>
      <c r="P107" s="12"/>
      <c r="Q107" s="12"/>
      <c r="R107" s="12"/>
      <c r="S107" s="12"/>
      <c r="T107" s="12"/>
      <c r="U107" s="12"/>
      <c r="V107" s="12"/>
    </row>
    <row r="108" spans="10:23" ht="17.25" customHeight="1" x14ac:dyDescent="0.15">
      <c r="J108"/>
      <c r="K108"/>
      <c r="N108" s="12"/>
      <c r="O108"/>
      <c r="P108"/>
      <c r="Q108"/>
      <c r="R108"/>
      <c r="S108"/>
      <c r="T108"/>
      <c r="U108"/>
      <c r="V108"/>
    </row>
    <row r="109" spans="10:23" ht="17.25" customHeight="1" x14ac:dyDescent="0.15">
      <c r="J109"/>
      <c r="K109"/>
      <c r="L109"/>
      <c r="M109"/>
      <c r="N109"/>
      <c r="O109"/>
      <c r="P109"/>
      <c r="Q109"/>
      <c r="R109"/>
      <c r="S109"/>
      <c r="T109"/>
      <c r="U109"/>
      <c r="V109"/>
    </row>
    <row r="110" spans="10:23" ht="17.25" customHeight="1" x14ac:dyDescent="0.15">
      <c r="J110"/>
      <c r="K110"/>
      <c r="L110"/>
      <c r="M110"/>
      <c r="N110"/>
      <c r="O110"/>
      <c r="P110"/>
      <c r="Q110"/>
      <c r="R110"/>
      <c r="S110"/>
      <c r="T110"/>
      <c r="U110"/>
      <c r="V110"/>
    </row>
    <row r="111" spans="10:23" x14ac:dyDescent="0.15">
      <c r="J111"/>
      <c r="K111"/>
      <c r="L111"/>
      <c r="M111"/>
      <c r="N111"/>
      <c r="O111"/>
      <c r="P111"/>
      <c r="Q111"/>
      <c r="R111"/>
      <c r="S111"/>
      <c r="T111"/>
      <c r="U111"/>
      <c r="V111"/>
    </row>
    <row r="112" spans="10:23" x14ac:dyDescent="0.15">
      <c r="J112"/>
      <c r="K112"/>
      <c r="L112"/>
      <c r="M112"/>
      <c r="N112"/>
      <c r="O112"/>
      <c r="P112"/>
      <c r="Q112"/>
      <c r="R112"/>
      <c r="S112"/>
      <c r="T112"/>
      <c r="U112"/>
      <c r="V112"/>
    </row>
    <row r="113" spans="10:22" x14ac:dyDescent="0.15">
      <c r="J113"/>
      <c r="K113"/>
      <c r="L113"/>
      <c r="M113"/>
      <c r="N113"/>
      <c r="O113"/>
      <c r="P113"/>
      <c r="Q113"/>
      <c r="R113"/>
      <c r="S113"/>
      <c r="T113"/>
      <c r="U113"/>
      <c r="V113"/>
    </row>
    <row r="114" spans="10:22" x14ac:dyDescent="0.15">
      <c r="J114"/>
      <c r="K114"/>
      <c r="L114"/>
      <c r="M114"/>
      <c r="N114"/>
      <c r="O114"/>
      <c r="P114"/>
      <c r="Q114"/>
      <c r="R114"/>
      <c r="S114"/>
      <c r="T114"/>
      <c r="U114"/>
      <c r="V114"/>
    </row>
    <row r="115" spans="10:22" x14ac:dyDescent="0.15">
      <c r="J115"/>
      <c r="K115" s="12"/>
      <c r="L115"/>
      <c r="M115"/>
      <c r="N115"/>
      <c r="O115"/>
      <c r="P115"/>
      <c r="Q115"/>
      <c r="R115"/>
      <c r="S115"/>
      <c r="T115"/>
      <c r="U115"/>
      <c r="V115"/>
    </row>
    <row r="116" spans="10:22" x14ac:dyDescent="0.15">
      <c r="J116"/>
      <c r="K116" s="12"/>
      <c r="L116"/>
      <c r="M116"/>
      <c r="N116"/>
      <c r="O116"/>
      <c r="P116"/>
      <c r="Q116"/>
      <c r="R116"/>
      <c r="S116"/>
      <c r="T116"/>
      <c r="U116"/>
      <c r="V116"/>
    </row>
    <row r="117" spans="10:22" x14ac:dyDescent="0.15">
      <c r="J117"/>
      <c r="K117" s="12"/>
      <c r="L117"/>
      <c r="M117"/>
      <c r="N117"/>
      <c r="O117"/>
      <c r="P117"/>
      <c r="Q117"/>
      <c r="R117"/>
      <c r="S117"/>
      <c r="T117"/>
      <c r="U117"/>
      <c r="V117"/>
    </row>
    <row r="118" spans="10:22" x14ac:dyDescent="0.15">
      <c r="J118"/>
      <c r="K118" s="12"/>
      <c r="L118"/>
      <c r="M118"/>
      <c r="N118"/>
      <c r="O118"/>
      <c r="P118"/>
      <c r="Q118"/>
      <c r="R118"/>
      <c r="S118"/>
      <c r="T118"/>
      <c r="U118"/>
      <c r="V118"/>
    </row>
    <row r="119" spans="10:22" x14ac:dyDescent="0.15">
      <c r="J119"/>
      <c r="K119" s="12"/>
      <c r="L119"/>
      <c r="M119"/>
      <c r="N119"/>
      <c r="O119"/>
      <c r="P119"/>
      <c r="Q119"/>
      <c r="R119"/>
      <c r="S119"/>
      <c r="T119"/>
      <c r="U119"/>
      <c r="V119"/>
    </row>
    <row r="120" spans="10:22" x14ac:dyDescent="0.15">
      <c r="J120"/>
      <c r="K120" s="12"/>
      <c r="L120"/>
      <c r="M120"/>
      <c r="N120"/>
      <c r="O120"/>
      <c r="P120"/>
      <c r="Q120"/>
      <c r="R120"/>
      <c r="S120"/>
      <c r="T120"/>
      <c r="U120"/>
      <c r="V120"/>
    </row>
    <row r="121" spans="10:22" x14ac:dyDescent="0.15">
      <c r="J121"/>
      <c r="K121" s="12"/>
      <c r="L121"/>
      <c r="M121"/>
      <c r="N121"/>
      <c r="O121"/>
      <c r="P121"/>
      <c r="Q121"/>
      <c r="R121"/>
      <c r="S121"/>
      <c r="T121"/>
      <c r="U121"/>
      <c r="V121"/>
    </row>
    <row r="122" spans="10:22" x14ac:dyDescent="0.15">
      <c r="J122"/>
      <c r="K122" s="12"/>
      <c r="L122"/>
      <c r="M122"/>
      <c r="N122"/>
      <c r="O122"/>
      <c r="P122"/>
      <c r="Q122"/>
      <c r="R122"/>
      <c r="S122"/>
      <c r="T122"/>
      <c r="U122"/>
      <c r="V122"/>
    </row>
    <row r="123" spans="10:22" x14ac:dyDescent="0.15">
      <c r="J123"/>
      <c r="K123" s="12"/>
      <c r="L123"/>
      <c r="M123"/>
      <c r="N123"/>
      <c r="O123"/>
      <c r="P123"/>
      <c r="Q123"/>
      <c r="R123"/>
      <c r="S123"/>
      <c r="T123"/>
      <c r="U123"/>
      <c r="V123"/>
    </row>
    <row r="124" spans="10:22" x14ac:dyDescent="0.15">
      <c r="J124"/>
      <c r="K124" s="12"/>
      <c r="L124"/>
      <c r="M124"/>
      <c r="N124"/>
      <c r="O124"/>
      <c r="P124"/>
      <c r="Q124"/>
      <c r="R124"/>
      <c r="S124"/>
      <c r="T124"/>
      <c r="U124"/>
      <c r="V124"/>
    </row>
    <row r="125" spans="10:22" x14ac:dyDescent="0.15">
      <c r="K125" s="12"/>
      <c r="L125" s="12"/>
      <c r="M125" s="12"/>
      <c r="N125" s="12"/>
      <c r="O125" s="12"/>
      <c r="P125" s="12"/>
      <c r="Q125" s="12"/>
      <c r="R125" s="12"/>
      <c r="S125" s="12"/>
      <c r="T125" s="12"/>
      <c r="U125" s="12"/>
      <c r="V125" s="12"/>
    </row>
    <row r="126" spans="10:22" x14ac:dyDescent="0.15">
      <c r="K126" s="12"/>
      <c r="L126" s="12"/>
      <c r="M126" s="12"/>
      <c r="N126" s="12"/>
      <c r="O126" s="12"/>
      <c r="P126" s="12"/>
      <c r="Q126" s="12"/>
      <c r="R126" s="12"/>
      <c r="S126" s="12"/>
      <c r="T126" s="12"/>
      <c r="U126" s="12"/>
      <c r="V126" s="12"/>
    </row>
    <row r="127" spans="10:22" x14ac:dyDescent="0.15">
      <c r="K127" s="12"/>
      <c r="L127" s="12"/>
      <c r="M127" s="12"/>
      <c r="N127" s="12"/>
      <c r="O127" s="12"/>
      <c r="P127" s="12"/>
      <c r="Q127" s="12"/>
      <c r="R127" s="12"/>
      <c r="S127" s="12"/>
      <c r="T127" s="12"/>
      <c r="U127" s="12"/>
      <c r="V127" s="12"/>
    </row>
    <row r="128" spans="10:22" x14ac:dyDescent="0.15">
      <c r="K128" s="12"/>
      <c r="L128" s="12"/>
      <c r="M128" s="12"/>
      <c r="N128" s="12"/>
      <c r="O128" s="12"/>
      <c r="P128" s="12"/>
      <c r="Q128" s="12"/>
      <c r="R128" s="12"/>
      <c r="S128" s="12"/>
      <c r="T128" s="12"/>
      <c r="U128" s="12"/>
      <c r="V128" s="12"/>
    </row>
    <row r="129" spans="11:22" x14ac:dyDescent="0.15">
      <c r="K129" s="12"/>
      <c r="L129" s="12"/>
      <c r="M129" s="12"/>
      <c r="N129" s="12"/>
      <c r="O129" s="12"/>
      <c r="P129" s="12"/>
      <c r="Q129" s="12"/>
      <c r="R129" s="12"/>
      <c r="S129" s="12"/>
      <c r="T129" s="12"/>
      <c r="U129" s="12"/>
      <c r="V129" s="12"/>
    </row>
    <row r="130" spans="11:22" x14ac:dyDescent="0.15">
      <c r="K130" s="12"/>
      <c r="L130" s="12"/>
      <c r="M130" s="12"/>
      <c r="N130" s="12"/>
      <c r="O130" s="12"/>
      <c r="P130" s="12"/>
      <c r="Q130" s="12"/>
      <c r="R130" s="12"/>
      <c r="S130" s="12"/>
      <c r="T130" s="12"/>
      <c r="U130" s="12"/>
      <c r="V130" s="12"/>
    </row>
    <row r="131" spans="11:22" x14ac:dyDescent="0.15">
      <c r="K131" s="12"/>
      <c r="L131" s="12"/>
      <c r="M131" s="12"/>
      <c r="N131" s="12"/>
      <c r="O131" s="12"/>
      <c r="P131" s="12"/>
      <c r="Q131" s="12"/>
      <c r="R131" s="12"/>
      <c r="S131" s="12"/>
      <c r="T131" s="12"/>
      <c r="U131" s="12"/>
      <c r="V131" s="12"/>
    </row>
    <row r="132" spans="11:22" x14ac:dyDescent="0.15">
      <c r="K132" s="12"/>
      <c r="L132" s="12"/>
      <c r="M132" s="12"/>
      <c r="N132" s="12"/>
      <c r="O132" s="12"/>
      <c r="P132" s="12"/>
      <c r="Q132" s="12"/>
      <c r="R132" s="12"/>
      <c r="S132" s="12"/>
      <c r="T132" s="12"/>
      <c r="U132" s="12"/>
      <c r="V132" s="12"/>
    </row>
    <row r="133" spans="11:22" x14ac:dyDescent="0.15">
      <c r="K133" s="12"/>
      <c r="L133" s="12"/>
      <c r="M133" s="12"/>
      <c r="N133" s="12"/>
      <c r="O133" s="12"/>
      <c r="P133" s="12"/>
      <c r="Q133" s="12"/>
      <c r="R133" s="12"/>
      <c r="S133" s="12"/>
      <c r="T133" s="12"/>
      <c r="U133" s="12"/>
      <c r="V133" s="12"/>
    </row>
    <row r="134" spans="11:22" x14ac:dyDescent="0.15">
      <c r="K134" s="12"/>
      <c r="L134" s="12"/>
      <c r="M134" s="12"/>
      <c r="N134" s="12"/>
      <c r="O134" s="12"/>
      <c r="P134" s="12"/>
      <c r="Q134" s="12"/>
      <c r="R134" s="12"/>
      <c r="S134" s="12"/>
      <c r="T134" s="12"/>
      <c r="U134" s="12"/>
      <c r="V134" s="12"/>
    </row>
    <row r="135" spans="11:22" x14ac:dyDescent="0.15">
      <c r="K135" s="12"/>
      <c r="L135" s="12"/>
      <c r="M135" s="12"/>
      <c r="N135" s="12"/>
      <c r="O135" s="12"/>
      <c r="P135" s="12"/>
      <c r="Q135" s="12"/>
      <c r="R135" s="12"/>
      <c r="S135" s="12"/>
      <c r="T135" s="12"/>
      <c r="U135" s="12"/>
      <c r="V135" s="12"/>
    </row>
    <row r="136" spans="11:22" x14ac:dyDescent="0.15">
      <c r="K136" s="12"/>
      <c r="L136" s="12"/>
      <c r="M136" s="12"/>
      <c r="N136" s="12"/>
      <c r="O136" s="12"/>
      <c r="P136" s="12"/>
      <c r="Q136" s="12"/>
      <c r="R136" s="12"/>
      <c r="S136" s="12"/>
      <c r="T136" s="12"/>
      <c r="U136" s="12"/>
      <c r="V136" s="12"/>
    </row>
    <row r="137" spans="11:22" x14ac:dyDescent="0.15">
      <c r="K137" s="12"/>
      <c r="L137" s="12"/>
      <c r="M137" s="12"/>
      <c r="N137" s="12"/>
      <c r="O137" s="12"/>
      <c r="P137" s="12"/>
      <c r="Q137" s="12"/>
      <c r="R137" s="12"/>
      <c r="S137" s="12"/>
      <c r="T137" s="12"/>
      <c r="U137" s="12"/>
      <c r="V137" s="12"/>
    </row>
    <row r="138" spans="11:22" x14ac:dyDescent="0.15">
      <c r="K138" s="12"/>
      <c r="L138" s="12"/>
      <c r="M138" s="12"/>
      <c r="N138" s="12"/>
      <c r="O138" s="12"/>
      <c r="P138" s="12"/>
      <c r="Q138" s="12"/>
      <c r="R138" s="12"/>
      <c r="S138" s="12"/>
      <c r="T138" s="12"/>
      <c r="U138" s="12"/>
      <c r="V138" s="12"/>
    </row>
    <row r="139" spans="11:22" x14ac:dyDescent="0.15">
      <c r="K139" s="12"/>
      <c r="L139" s="12"/>
      <c r="M139" s="12"/>
      <c r="N139" s="12"/>
      <c r="O139" s="12"/>
      <c r="P139" s="12"/>
      <c r="Q139" s="12"/>
      <c r="R139" s="12"/>
      <c r="S139" s="12"/>
      <c r="T139" s="12"/>
      <c r="U139" s="12"/>
      <c r="V139" s="12"/>
    </row>
    <row r="140" spans="11:22" x14ac:dyDescent="0.15">
      <c r="K140" s="12"/>
      <c r="L140" s="12"/>
      <c r="M140" s="12"/>
      <c r="N140" s="12"/>
      <c r="O140" s="12"/>
      <c r="P140" s="12"/>
      <c r="Q140" s="12"/>
      <c r="R140" s="12"/>
      <c r="S140" s="12"/>
      <c r="T140" s="12"/>
      <c r="U140" s="12"/>
      <c r="V140" s="12"/>
    </row>
    <row r="141" spans="11:22" x14ac:dyDescent="0.15">
      <c r="K141" s="12"/>
      <c r="L141" s="12"/>
      <c r="M141" s="12"/>
      <c r="N141" s="12"/>
      <c r="O141" s="12"/>
      <c r="P141" s="12"/>
      <c r="Q141" s="12"/>
      <c r="R141" s="12"/>
      <c r="S141" s="12"/>
      <c r="T141" s="12"/>
      <c r="U141" s="12"/>
      <c r="V141" s="12"/>
    </row>
    <row r="142" spans="11:22" x14ac:dyDescent="0.15">
      <c r="K142" s="12"/>
      <c r="L142" s="12"/>
      <c r="M142" s="12"/>
      <c r="N142" s="12"/>
      <c r="O142" s="12"/>
      <c r="P142" s="12"/>
      <c r="Q142" s="12"/>
      <c r="R142" s="12"/>
      <c r="S142" s="12"/>
      <c r="T142" s="12"/>
      <c r="U142" s="12"/>
      <c r="V142" s="12"/>
    </row>
    <row r="143" spans="11:22" x14ac:dyDescent="0.15">
      <c r="K143" s="12"/>
      <c r="L143" s="12"/>
      <c r="M143" s="12"/>
      <c r="N143" s="12"/>
      <c r="O143" s="12"/>
      <c r="P143" s="12"/>
      <c r="Q143" s="12"/>
      <c r="R143" s="12"/>
      <c r="S143" s="12"/>
      <c r="T143" s="12"/>
      <c r="U143" s="12"/>
      <c r="V143" s="12"/>
    </row>
    <row r="144" spans="11:22" x14ac:dyDescent="0.15">
      <c r="K144" s="12"/>
      <c r="L144" s="12"/>
      <c r="M144" s="12"/>
      <c r="N144" s="12"/>
      <c r="O144" s="12"/>
      <c r="P144" s="12"/>
      <c r="Q144" s="12"/>
      <c r="R144" s="12"/>
      <c r="S144" s="12"/>
      <c r="T144" s="12"/>
      <c r="U144" s="12"/>
      <c r="V144" s="12"/>
    </row>
    <row r="145" spans="11:22" x14ac:dyDescent="0.15">
      <c r="K145" s="12"/>
      <c r="L145" s="12"/>
      <c r="M145" s="12"/>
      <c r="N145" s="12"/>
      <c r="O145" s="12"/>
      <c r="P145" s="12"/>
      <c r="Q145" s="12"/>
      <c r="R145" s="12"/>
      <c r="S145" s="12"/>
      <c r="T145" s="12"/>
      <c r="U145" s="12"/>
      <c r="V145" s="12"/>
    </row>
    <row r="146" spans="11:22" x14ac:dyDescent="0.15">
      <c r="K146" s="12"/>
      <c r="L146" s="12"/>
      <c r="M146" s="12"/>
      <c r="N146" s="12"/>
      <c r="O146" s="12"/>
      <c r="P146" s="12"/>
      <c r="Q146" s="12"/>
      <c r="R146" s="12"/>
      <c r="S146" s="12"/>
      <c r="T146" s="12"/>
      <c r="U146" s="12"/>
      <c r="V146" s="12"/>
    </row>
    <row r="147" spans="11:22" x14ac:dyDescent="0.15">
      <c r="K147" s="12"/>
      <c r="L147" s="12"/>
      <c r="M147" s="12"/>
      <c r="N147" s="12"/>
      <c r="O147" s="12"/>
      <c r="P147" s="12"/>
      <c r="Q147" s="12"/>
      <c r="R147" s="12"/>
      <c r="S147" s="12"/>
      <c r="T147" s="12"/>
      <c r="U147" s="12"/>
      <c r="V147" s="12"/>
    </row>
    <row r="148" spans="11:22" x14ac:dyDescent="0.15">
      <c r="K148" s="12"/>
      <c r="L148" s="12"/>
      <c r="M148" s="12"/>
      <c r="N148" s="12"/>
      <c r="O148" s="12"/>
      <c r="P148" s="12"/>
      <c r="Q148" s="12"/>
      <c r="R148" s="12"/>
      <c r="S148" s="12"/>
      <c r="T148" s="12"/>
      <c r="U148" s="12"/>
      <c r="V148" s="12"/>
    </row>
    <row r="149" spans="11:22" x14ac:dyDescent="0.15">
      <c r="K149" s="12"/>
      <c r="L149" s="12"/>
      <c r="M149" s="12"/>
      <c r="N149" s="12"/>
      <c r="O149" s="12"/>
      <c r="P149" s="12"/>
      <c r="Q149" s="12"/>
      <c r="R149" s="12"/>
      <c r="S149" s="12"/>
      <c r="T149" s="12"/>
      <c r="U149" s="12"/>
      <c r="V149" s="12"/>
    </row>
    <row r="150" spans="11:22" x14ac:dyDescent="0.15">
      <c r="K150" s="12"/>
      <c r="L150" s="12"/>
      <c r="M150" s="12"/>
      <c r="N150" s="12"/>
      <c r="O150" s="12"/>
      <c r="P150" s="12"/>
      <c r="Q150" s="12"/>
      <c r="R150" s="12"/>
      <c r="S150" s="12"/>
      <c r="T150" s="12"/>
      <c r="U150" s="12"/>
      <c r="V150" s="12"/>
    </row>
    <row r="151" spans="11:22" x14ac:dyDescent="0.15">
      <c r="K151" s="12"/>
      <c r="L151" s="12"/>
      <c r="M151" s="12"/>
      <c r="N151" s="12"/>
      <c r="O151" s="12"/>
      <c r="P151" s="12"/>
      <c r="Q151" s="12"/>
      <c r="R151" s="12"/>
      <c r="S151" s="12"/>
      <c r="T151" s="12"/>
      <c r="U151" s="12"/>
      <c r="V151" s="12"/>
    </row>
    <row r="152" spans="11:22" x14ac:dyDescent="0.15">
      <c r="K152" s="12"/>
      <c r="L152" s="12"/>
      <c r="M152" s="12"/>
      <c r="N152" s="12"/>
      <c r="O152" s="12"/>
      <c r="P152" s="12"/>
      <c r="Q152" s="12"/>
      <c r="R152" s="12"/>
      <c r="S152" s="12"/>
      <c r="T152" s="12"/>
      <c r="U152" s="12"/>
      <c r="V152" s="12"/>
    </row>
    <row r="153" spans="11:22" x14ac:dyDescent="0.15">
      <c r="K153" s="12"/>
      <c r="L153" s="12"/>
      <c r="M153" s="12"/>
      <c r="N153" s="12"/>
      <c r="O153" s="12"/>
      <c r="P153" s="12"/>
      <c r="Q153" s="12"/>
      <c r="R153" s="12"/>
      <c r="S153" s="12"/>
      <c r="T153" s="12"/>
      <c r="U153" s="12"/>
      <c r="V153" s="12"/>
    </row>
    <row r="154" spans="11:22" x14ac:dyDescent="0.15">
      <c r="K154" s="12"/>
      <c r="L154" s="12"/>
      <c r="M154" s="12"/>
      <c r="N154" s="12"/>
      <c r="O154" s="12"/>
      <c r="P154" s="12"/>
      <c r="Q154" s="12"/>
      <c r="R154" s="12"/>
      <c r="S154" s="12"/>
      <c r="T154" s="12"/>
      <c r="U154" s="12"/>
      <c r="V154" s="12"/>
    </row>
    <row r="155" spans="11:22" x14ac:dyDescent="0.15">
      <c r="K155" s="12"/>
      <c r="L155" s="12"/>
      <c r="M155" s="12"/>
      <c r="N155" s="12"/>
      <c r="O155" s="12"/>
      <c r="P155" s="12"/>
      <c r="Q155" s="12"/>
      <c r="R155" s="12"/>
      <c r="S155" s="12"/>
      <c r="T155" s="12"/>
      <c r="U155" s="12"/>
      <c r="V155" s="12"/>
    </row>
    <row r="156" spans="11:22" x14ac:dyDescent="0.15">
      <c r="K156" s="12"/>
      <c r="L156" s="12"/>
      <c r="M156" s="12"/>
      <c r="N156" s="12"/>
      <c r="O156" s="12"/>
      <c r="P156" s="12"/>
      <c r="Q156" s="12"/>
      <c r="R156" s="12"/>
      <c r="S156" s="12"/>
      <c r="T156" s="12"/>
      <c r="U156" s="12"/>
      <c r="V156" s="12"/>
    </row>
    <row r="157" spans="11:22" x14ac:dyDescent="0.15">
      <c r="K157" s="12"/>
      <c r="L157" s="12"/>
      <c r="M157" s="12"/>
      <c r="N157" s="12"/>
      <c r="O157" s="12"/>
      <c r="P157" s="12"/>
      <c r="Q157" s="12"/>
      <c r="R157" s="12"/>
      <c r="S157" s="12"/>
      <c r="T157" s="12"/>
      <c r="U157" s="12"/>
      <c r="V157" s="12"/>
    </row>
    <row r="158" spans="11:22" x14ac:dyDescent="0.15">
      <c r="K158" s="12"/>
      <c r="L158" s="12"/>
      <c r="M158" s="12"/>
      <c r="N158" s="12"/>
      <c r="O158" s="12"/>
      <c r="P158" s="12"/>
      <c r="Q158" s="12"/>
      <c r="R158" s="12"/>
      <c r="S158" s="12"/>
      <c r="T158" s="12"/>
      <c r="U158" s="12"/>
      <c r="V158" s="12"/>
    </row>
    <row r="159" spans="11:22" x14ac:dyDescent="0.15">
      <c r="K159" s="12"/>
      <c r="L159" s="12"/>
      <c r="M159" s="12"/>
      <c r="N159" s="12"/>
      <c r="O159" s="12"/>
      <c r="P159" s="12"/>
      <c r="Q159" s="12"/>
      <c r="R159" s="12"/>
      <c r="S159" s="12"/>
      <c r="T159" s="12"/>
      <c r="U159" s="12"/>
      <c r="V159" s="12"/>
    </row>
    <row r="160" spans="11:22" x14ac:dyDescent="0.15">
      <c r="K160" s="12"/>
      <c r="L160" s="12"/>
      <c r="M160" s="12"/>
      <c r="N160" s="12"/>
      <c r="O160" s="12"/>
      <c r="P160" s="12"/>
      <c r="Q160" s="12"/>
      <c r="R160" s="12"/>
      <c r="S160" s="12"/>
      <c r="T160" s="12"/>
      <c r="U160" s="12"/>
      <c r="V160" s="12"/>
    </row>
    <row r="161" spans="11:22" x14ac:dyDescent="0.15">
      <c r="K161" s="12"/>
      <c r="L161" s="12"/>
      <c r="M161" s="12"/>
      <c r="N161" s="12"/>
      <c r="O161" s="12"/>
      <c r="P161" s="12"/>
      <c r="Q161" s="12"/>
      <c r="R161" s="12"/>
      <c r="S161" s="12"/>
      <c r="T161" s="12"/>
      <c r="U161" s="12"/>
      <c r="V161" s="12"/>
    </row>
    <row r="162" spans="11:22" x14ac:dyDescent="0.15">
      <c r="K162" s="12"/>
      <c r="L162" s="12"/>
      <c r="M162" s="12"/>
      <c r="N162" s="12"/>
      <c r="O162" s="12"/>
      <c r="P162" s="12"/>
      <c r="Q162" s="12"/>
      <c r="R162" s="12"/>
      <c r="S162" s="12"/>
      <c r="T162" s="12"/>
      <c r="U162" s="12"/>
      <c r="V162" s="12"/>
    </row>
    <row r="163" spans="11:22" x14ac:dyDescent="0.15">
      <c r="K163" s="12"/>
      <c r="L163" s="12"/>
      <c r="M163" s="12"/>
      <c r="N163" s="12"/>
      <c r="O163" s="12"/>
      <c r="P163" s="12"/>
      <c r="Q163" s="12"/>
      <c r="R163" s="12"/>
      <c r="S163" s="12"/>
      <c r="T163" s="12"/>
      <c r="U163" s="12"/>
      <c r="V163" s="12"/>
    </row>
    <row r="164" spans="11:22" x14ac:dyDescent="0.15">
      <c r="K164" s="12"/>
      <c r="L164" s="12"/>
      <c r="M164" s="12"/>
      <c r="N164" s="12"/>
      <c r="O164" s="12"/>
      <c r="P164" s="12"/>
      <c r="Q164" s="12"/>
      <c r="R164" s="12"/>
      <c r="S164" s="12"/>
      <c r="T164" s="12"/>
      <c r="U164" s="12"/>
      <c r="V164" s="12"/>
    </row>
    <row r="165" spans="11:22" x14ac:dyDescent="0.15">
      <c r="K165" s="12"/>
      <c r="L165" s="12"/>
      <c r="M165" s="12"/>
      <c r="N165" s="12"/>
      <c r="O165" s="12"/>
      <c r="P165" s="12"/>
      <c r="Q165" s="12"/>
      <c r="R165" s="12"/>
      <c r="S165" s="12"/>
      <c r="T165" s="12"/>
      <c r="U165" s="12"/>
      <c r="V165" s="12"/>
    </row>
    <row r="166" spans="11:22" x14ac:dyDescent="0.15">
      <c r="K166" s="12"/>
      <c r="L166" s="12"/>
      <c r="M166" s="12"/>
      <c r="N166" s="12"/>
      <c r="O166" s="12"/>
      <c r="P166" s="12"/>
      <c r="Q166" s="12"/>
      <c r="R166" s="12"/>
      <c r="S166" s="12"/>
      <c r="T166" s="12"/>
      <c r="U166" s="12"/>
      <c r="V166" s="12"/>
    </row>
    <row r="167" spans="11:22" x14ac:dyDescent="0.15">
      <c r="K167" s="12"/>
      <c r="L167" s="12"/>
      <c r="M167" s="12"/>
      <c r="N167" s="12"/>
      <c r="O167" s="12"/>
      <c r="P167" s="12"/>
      <c r="Q167" s="12"/>
      <c r="R167" s="12"/>
      <c r="S167" s="12"/>
      <c r="T167" s="12"/>
      <c r="U167" s="12"/>
      <c r="V167" s="12"/>
    </row>
    <row r="168" spans="11:22" x14ac:dyDescent="0.15">
      <c r="K168" s="12"/>
      <c r="L168" s="12"/>
      <c r="M168" s="12"/>
      <c r="N168" s="12"/>
      <c r="O168" s="12"/>
      <c r="P168" s="12"/>
      <c r="Q168" s="12"/>
      <c r="R168" s="12"/>
      <c r="S168" s="12"/>
      <c r="T168" s="12"/>
      <c r="U168" s="12"/>
      <c r="V168" s="12"/>
    </row>
    <row r="169" spans="11:22" x14ac:dyDescent="0.15">
      <c r="K169" s="12"/>
      <c r="L169" s="12"/>
      <c r="M169" s="12"/>
      <c r="N169" s="12"/>
      <c r="O169" s="12"/>
      <c r="P169" s="12"/>
      <c r="Q169" s="12"/>
      <c r="R169" s="12"/>
      <c r="S169" s="12"/>
      <c r="T169" s="12"/>
      <c r="U169" s="12"/>
      <c r="V169" s="12"/>
    </row>
    <row r="170" spans="11:22" x14ac:dyDescent="0.15">
      <c r="K170" s="12"/>
      <c r="L170" s="12"/>
      <c r="M170" s="12"/>
      <c r="N170" s="12"/>
      <c r="O170" s="12"/>
      <c r="P170" s="12"/>
      <c r="Q170" s="12"/>
      <c r="R170" s="12"/>
      <c r="S170" s="12"/>
      <c r="T170" s="12"/>
      <c r="U170" s="12"/>
      <c r="V170" s="12"/>
    </row>
    <row r="171" spans="11:22" x14ac:dyDescent="0.15">
      <c r="K171" s="12"/>
      <c r="L171" s="12"/>
      <c r="M171" s="12"/>
      <c r="N171" s="12"/>
      <c r="O171" s="12"/>
      <c r="P171" s="12"/>
      <c r="Q171" s="12"/>
      <c r="R171" s="12"/>
      <c r="S171" s="12"/>
      <c r="T171" s="12"/>
      <c r="U171" s="12"/>
      <c r="V171" s="12"/>
    </row>
    <row r="172" spans="11:22" x14ac:dyDescent="0.15">
      <c r="K172" s="12"/>
      <c r="L172" s="12"/>
      <c r="M172" s="12"/>
      <c r="N172" s="12"/>
      <c r="O172" s="12"/>
      <c r="P172" s="12"/>
      <c r="Q172" s="12"/>
      <c r="R172" s="12"/>
      <c r="S172" s="12"/>
      <c r="T172" s="12"/>
      <c r="U172" s="12"/>
      <c r="V172" s="12"/>
    </row>
    <row r="173" spans="11:22" x14ac:dyDescent="0.15">
      <c r="K173" s="12"/>
      <c r="L173" s="12"/>
      <c r="M173" s="12"/>
      <c r="N173" s="12"/>
      <c r="O173" s="12"/>
      <c r="P173" s="12"/>
      <c r="Q173" s="12"/>
      <c r="R173" s="12"/>
      <c r="S173" s="12"/>
      <c r="T173" s="12"/>
      <c r="U173" s="12"/>
      <c r="V173" s="12"/>
    </row>
    <row r="174" spans="11:22" x14ac:dyDescent="0.15">
      <c r="K174" s="12"/>
      <c r="L174" s="12"/>
      <c r="M174" s="12"/>
      <c r="N174" s="12"/>
      <c r="O174" s="12"/>
      <c r="P174" s="12"/>
      <c r="Q174" s="12"/>
      <c r="R174" s="12"/>
      <c r="S174" s="12"/>
      <c r="T174" s="12"/>
      <c r="U174" s="12"/>
      <c r="V174" s="12"/>
    </row>
    <row r="175" spans="11:22" x14ac:dyDescent="0.15">
      <c r="K175" s="12"/>
      <c r="L175" s="12"/>
      <c r="M175" s="12"/>
      <c r="N175" s="12"/>
      <c r="O175" s="12"/>
      <c r="P175" s="12"/>
      <c r="Q175" s="12"/>
      <c r="R175" s="12"/>
      <c r="S175" s="12"/>
      <c r="T175" s="12"/>
      <c r="U175" s="12"/>
      <c r="V175" s="12"/>
    </row>
    <row r="176" spans="11:22" x14ac:dyDescent="0.15">
      <c r="K176" s="12"/>
      <c r="L176" s="12"/>
      <c r="M176" s="12"/>
      <c r="N176" s="12"/>
      <c r="O176" s="12"/>
      <c r="P176" s="12"/>
      <c r="Q176" s="12"/>
      <c r="R176" s="12"/>
      <c r="S176" s="12"/>
      <c r="T176" s="12"/>
      <c r="U176" s="12"/>
      <c r="V176" s="12"/>
    </row>
    <row r="177" spans="11:22" x14ac:dyDescent="0.15">
      <c r="K177" s="12"/>
      <c r="L177" s="12"/>
      <c r="M177" s="12"/>
      <c r="N177" s="12"/>
      <c r="O177" s="12"/>
      <c r="P177" s="12"/>
      <c r="Q177" s="12"/>
      <c r="R177" s="12"/>
      <c r="S177" s="12"/>
      <c r="T177" s="12"/>
      <c r="U177" s="12"/>
      <c r="V177" s="12"/>
    </row>
    <row r="178" spans="11:22" x14ac:dyDescent="0.15">
      <c r="K178" s="12"/>
      <c r="L178" s="12"/>
      <c r="M178" s="12"/>
      <c r="N178" s="12"/>
      <c r="O178" s="12"/>
      <c r="P178" s="12"/>
      <c r="Q178" s="12"/>
      <c r="R178" s="12"/>
      <c r="S178" s="12"/>
      <c r="T178" s="12"/>
      <c r="U178" s="12"/>
      <c r="V178" s="12"/>
    </row>
    <row r="179" spans="11:22" x14ac:dyDescent="0.15">
      <c r="K179" s="12"/>
      <c r="L179" s="12"/>
      <c r="M179" s="12"/>
      <c r="N179" s="12"/>
      <c r="O179" s="12"/>
      <c r="P179" s="12"/>
      <c r="Q179" s="12"/>
      <c r="R179" s="12"/>
      <c r="S179" s="12"/>
      <c r="T179" s="12"/>
      <c r="U179" s="12"/>
      <c r="V179" s="12"/>
    </row>
    <row r="180" spans="11:22" x14ac:dyDescent="0.15">
      <c r="K180" s="12"/>
      <c r="L180" s="12"/>
      <c r="M180" s="12"/>
      <c r="N180" s="12"/>
      <c r="O180" s="12"/>
      <c r="P180" s="12"/>
      <c r="Q180" s="12"/>
      <c r="R180" s="12"/>
      <c r="S180" s="12"/>
      <c r="T180" s="12"/>
      <c r="U180" s="12"/>
      <c r="V180" s="12"/>
    </row>
    <row r="181" spans="11:22" x14ac:dyDescent="0.15">
      <c r="K181" s="12"/>
      <c r="L181" s="12"/>
      <c r="M181" s="12"/>
      <c r="N181" s="12"/>
      <c r="O181" s="12"/>
      <c r="P181" s="12"/>
      <c r="Q181" s="12"/>
      <c r="R181" s="12"/>
      <c r="S181" s="12"/>
      <c r="T181" s="12"/>
      <c r="U181" s="12"/>
      <c r="V181" s="12"/>
    </row>
    <row r="182" spans="11:22" x14ac:dyDescent="0.15">
      <c r="K182" s="12"/>
      <c r="L182" s="12"/>
      <c r="M182" s="12"/>
      <c r="N182" s="12"/>
      <c r="O182" s="12"/>
      <c r="P182" s="12"/>
      <c r="Q182" s="12"/>
      <c r="R182" s="12"/>
      <c r="S182" s="12"/>
      <c r="T182" s="12"/>
      <c r="U182" s="12"/>
      <c r="V182" s="12"/>
    </row>
    <row r="183" spans="11:22" x14ac:dyDescent="0.15">
      <c r="K183" s="12"/>
      <c r="L183" s="12"/>
      <c r="M183" s="12"/>
      <c r="N183" s="12"/>
      <c r="O183" s="12"/>
      <c r="P183" s="12"/>
      <c r="Q183" s="12"/>
      <c r="R183" s="12"/>
      <c r="S183" s="12"/>
      <c r="T183" s="12"/>
      <c r="U183" s="12"/>
      <c r="V183" s="12"/>
    </row>
    <row r="184" spans="11:22" x14ac:dyDescent="0.15">
      <c r="K184" s="12"/>
      <c r="L184" s="12"/>
      <c r="M184" s="12"/>
      <c r="N184" s="12"/>
      <c r="O184" s="12"/>
      <c r="P184" s="12"/>
      <c r="Q184" s="12"/>
      <c r="R184" s="12"/>
      <c r="S184" s="12"/>
      <c r="T184" s="12"/>
      <c r="U184" s="12"/>
      <c r="V184" s="12"/>
    </row>
    <row r="185" spans="11:22" x14ac:dyDescent="0.15">
      <c r="K185" s="12"/>
      <c r="L185" s="12"/>
      <c r="M185" s="12"/>
      <c r="N185" s="12"/>
      <c r="O185" s="12"/>
      <c r="P185" s="12"/>
      <c r="Q185" s="12"/>
      <c r="R185" s="12"/>
      <c r="S185" s="12"/>
      <c r="T185" s="12"/>
      <c r="U185" s="12"/>
      <c r="V185" s="12"/>
    </row>
    <row r="186" spans="11:22" x14ac:dyDescent="0.15">
      <c r="K186" s="12"/>
      <c r="L186" s="12"/>
      <c r="M186" s="12"/>
      <c r="N186" s="12"/>
      <c r="O186" s="12"/>
      <c r="P186" s="12"/>
      <c r="Q186" s="12"/>
      <c r="R186" s="12"/>
      <c r="S186" s="12"/>
      <c r="T186" s="12"/>
      <c r="U186" s="12"/>
      <c r="V186" s="12"/>
    </row>
    <row r="187" spans="11:22" x14ac:dyDescent="0.15">
      <c r="K187" s="12"/>
      <c r="L187" s="12"/>
      <c r="M187" s="12"/>
      <c r="N187" s="12"/>
      <c r="O187" s="12"/>
      <c r="P187" s="12"/>
      <c r="Q187" s="12"/>
      <c r="R187" s="12"/>
      <c r="S187" s="12"/>
      <c r="T187" s="12"/>
      <c r="U187" s="12"/>
      <c r="V187" s="12"/>
    </row>
    <row r="188" spans="11:22" x14ac:dyDescent="0.15">
      <c r="K188" s="12"/>
      <c r="L188" s="12"/>
      <c r="M188" s="12"/>
      <c r="N188" s="12"/>
      <c r="O188" s="12"/>
      <c r="P188" s="12"/>
      <c r="Q188" s="12"/>
      <c r="R188" s="12"/>
      <c r="S188" s="12"/>
      <c r="T188" s="12"/>
      <c r="U188" s="12"/>
      <c r="V188" s="12"/>
    </row>
    <row r="189" spans="11:22" x14ac:dyDescent="0.15">
      <c r="K189" s="12"/>
      <c r="L189" s="12"/>
      <c r="M189" s="12"/>
      <c r="N189" s="12"/>
      <c r="O189" s="12"/>
      <c r="P189" s="12"/>
      <c r="Q189" s="12"/>
      <c r="R189" s="12"/>
      <c r="S189" s="12"/>
      <c r="T189" s="12"/>
      <c r="U189" s="12"/>
      <c r="V189" s="12"/>
    </row>
    <row r="190" spans="11:22" x14ac:dyDescent="0.15">
      <c r="K190" s="12"/>
      <c r="L190" s="12"/>
      <c r="M190" s="12"/>
      <c r="N190" s="12"/>
      <c r="O190" s="12"/>
      <c r="P190" s="12"/>
      <c r="Q190" s="12"/>
      <c r="R190" s="12"/>
      <c r="S190" s="12"/>
      <c r="T190" s="12"/>
      <c r="U190" s="12"/>
      <c r="V190" s="12"/>
    </row>
    <row r="191" spans="11:22" x14ac:dyDescent="0.15">
      <c r="K191" s="12"/>
      <c r="L191" s="12"/>
      <c r="M191" s="12"/>
      <c r="N191" s="12"/>
      <c r="O191" s="12"/>
      <c r="P191" s="12"/>
      <c r="Q191" s="12"/>
      <c r="R191" s="12"/>
      <c r="S191" s="12"/>
      <c r="T191" s="12"/>
      <c r="U191" s="12"/>
      <c r="V191" s="12"/>
    </row>
    <row r="192" spans="11:22" x14ac:dyDescent="0.15">
      <c r="K192" s="12"/>
      <c r="L192" s="12"/>
      <c r="M192" s="12"/>
      <c r="N192" s="12"/>
      <c r="O192" s="12"/>
      <c r="P192" s="12"/>
      <c r="Q192" s="12"/>
      <c r="R192" s="12"/>
      <c r="S192" s="12"/>
      <c r="T192" s="12"/>
      <c r="U192" s="12"/>
      <c r="V192" s="12"/>
    </row>
    <row r="193" spans="11:22" x14ac:dyDescent="0.15">
      <c r="K193" s="12"/>
      <c r="L193" s="12"/>
      <c r="M193" s="12"/>
      <c r="N193" s="12"/>
      <c r="O193" s="12"/>
      <c r="P193" s="12"/>
      <c r="Q193" s="12"/>
      <c r="R193" s="12"/>
      <c r="S193" s="12"/>
      <c r="T193" s="12"/>
      <c r="U193" s="12"/>
      <c r="V193" s="12"/>
    </row>
    <row r="194" spans="11:22" x14ac:dyDescent="0.15">
      <c r="K194" s="12"/>
      <c r="L194" s="12"/>
      <c r="M194" s="12"/>
      <c r="N194" s="12"/>
      <c r="O194" s="12"/>
      <c r="P194" s="12"/>
      <c r="Q194" s="12"/>
      <c r="R194" s="12"/>
      <c r="S194" s="12"/>
      <c r="T194" s="12"/>
      <c r="U194" s="12"/>
      <c r="V194" s="12"/>
    </row>
    <row r="195" spans="11:22" x14ac:dyDescent="0.15">
      <c r="K195" s="12"/>
      <c r="L195" s="12"/>
      <c r="M195" s="12"/>
      <c r="N195" s="12"/>
      <c r="O195" s="12"/>
      <c r="P195" s="12"/>
      <c r="Q195" s="12"/>
      <c r="R195" s="12"/>
      <c r="S195" s="12"/>
      <c r="T195" s="12"/>
      <c r="U195" s="12"/>
      <c r="V195" s="12"/>
    </row>
    <row r="196" spans="11:22" x14ac:dyDescent="0.15">
      <c r="K196" s="12"/>
      <c r="L196" s="12"/>
      <c r="M196" s="12"/>
      <c r="N196" s="12"/>
      <c r="O196" s="12"/>
      <c r="P196" s="12"/>
      <c r="Q196" s="12"/>
      <c r="R196" s="12"/>
      <c r="S196" s="12"/>
      <c r="T196" s="12"/>
      <c r="U196" s="12"/>
      <c r="V196" s="12"/>
    </row>
    <row r="197" spans="11:22" x14ac:dyDescent="0.15">
      <c r="K197" s="12"/>
      <c r="L197" s="12"/>
      <c r="M197" s="12"/>
      <c r="N197" s="12"/>
      <c r="O197" s="12"/>
      <c r="P197" s="12"/>
      <c r="Q197" s="12"/>
      <c r="R197" s="12"/>
      <c r="S197" s="12"/>
      <c r="T197" s="12"/>
      <c r="U197" s="12"/>
      <c r="V197" s="12"/>
    </row>
    <row r="198" spans="11:22" x14ac:dyDescent="0.15">
      <c r="K198" s="12"/>
      <c r="L198" s="12"/>
      <c r="M198" s="12"/>
      <c r="N198" s="12"/>
      <c r="O198" s="12"/>
      <c r="P198" s="12"/>
      <c r="Q198" s="12"/>
      <c r="R198" s="12"/>
      <c r="S198" s="12"/>
      <c r="T198" s="12"/>
      <c r="U198" s="12"/>
      <c r="V198" s="12"/>
    </row>
    <row r="199" spans="11:22" x14ac:dyDescent="0.15">
      <c r="K199" s="12"/>
      <c r="L199" s="12"/>
      <c r="M199" s="12"/>
      <c r="N199" s="12"/>
      <c r="O199" s="12"/>
      <c r="P199" s="12"/>
      <c r="Q199" s="12"/>
      <c r="R199" s="12"/>
      <c r="S199" s="12"/>
      <c r="T199" s="12"/>
      <c r="U199" s="12"/>
      <c r="V199" s="12"/>
    </row>
    <row r="200" spans="11:22" x14ac:dyDescent="0.15">
      <c r="K200" s="12"/>
      <c r="L200" s="12"/>
      <c r="M200" s="12"/>
      <c r="N200" s="12"/>
      <c r="O200" s="12"/>
      <c r="P200" s="12"/>
      <c r="Q200" s="12"/>
      <c r="R200" s="12"/>
      <c r="S200" s="12"/>
      <c r="T200" s="12"/>
      <c r="U200" s="12"/>
      <c r="V200" s="12"/>
    </row>
    <row r="201" spans="11:22" x14ac:dyDescent="0.15">
      <c r="K201" s="12"/>
      <c r="L201" s="12"/>
      <c r="M201" s="12"/>
      <c r="N201" s="12"/>
      <c r="O201" s="12"/>
      <c r="P201" s="12"/>
      <c r="Q201" s="12"/>
      <c r="R201" s="12"/>
      <c r="S201" s="12"/>
      <c r="T201" s="12"/>
      <c r="U201" s="12"/>
      <c r="V201" s="12"/>
    </row>
    <row r="202" spans="11:22" x14ac:dyDescent="0.15">
      <c r="K202" s="12"/>
      <c r="L202" s="12"/>
      <c r="M202" s="12"/>
      <c r="N202" s="12"/>
      <c r="O202" s="12"/>
      <c r="P202" s="12"/>
      <c r="Q202" s="12"/>
      <c r="R202" s="12"/>
      <c r="S202" s="12"/>
      <c r="T202" s="12"/>
      <c r="U202" s="12"/>
      <c r="V202" s="12"/>
    </row>
    <row r="203" spans="11:22" x14ac:dyDescent="0.15">
      <c r="K203" s="12"/>
      <c r="L203" s="12"/>
      <c r="M203" s="12"/>
      <c r="N203" s="12"/>
      <c r="O203" s="12"/>
      <c r="P203" s="12"/>
      <c r="Q203" s="12"/>
      <c r="R203" s="12"/>
      <c r="S203" s="12"/>
      <c r="T203" s="12"/>
      <c r="U203" s="12"/>
      <c r="V203" s="12"/>
    </row>
    <row r="204" spans="11:22" x14ac:dyDescent="0.15">
      <c r="K204" s="12"/>
      <c r="L204" s="12"/>
      <c r="M204" s="12"/>
      <c r="N204" s="12"/>
      <c r="O204" s="12"/>
      <c r="P204" s="12"/>
      <c r="Q204" s="12"/>
      <c r="R204" s="12"/>
      <c r="S204" s="12"/>
      <c r="T204" s="12"/>
      <c r="U204" s="12"/>
      <c r="V204" s="12"/>
    </row>
    <row r="205" spans="11:22" x14ac:dyDescent="0.15">
      <c r="K205" s="12"/>
      <c r="L205" s="12"/>
      <c r="M205" s="12"/>
      <c r="N205" s="12"/>
      <c r="O205" s="12"/>
      <c r="P205" s="12"/>
      <c r="Q205" s="12"/>
      <c r="R205" s="12"/>
      <c r="S205" s="12"/>
      <c r="T205" s="12"/>
      <c r="U205" s="12"/>
      <c r="V205" s="12"/>
    </row>
    <row r="206" spans="11:22" x14ac:dyDescent="0.15">
      <c r="K206" s="12"/>
      <c r="L206" s="12"/>
      <c r="M206" s="12"/>
      <c r="N206" s="12"/>
      <c r="O206" s="12"/>
      <c r="P206" s="12"/>
      <c r="Q206" s="12"/>
      <c r="R206" s="12"/>
      <c r="S206" s="12"/>
      <c r="T206" s="12"/>
      <c r="U206" s="12"/>
      <c r="V206" s="12"/>
    </row>
    <row r="207" spans="11:22" x14ac:dyDescent="0.15">
      <c r="K207" s="12"/>
      <c r="L207" s="12"/>
      <c r="M207" s="12"/>
      <c r="N207" s="12"/>
      <c r="O207" s="12"/>
      <c r="P207" s="12"/>
      <c r="Q207" s="12"/>
      <c r="R207" s="12"/>
      <c r="S207" s="12"/>
      <c r="T207" s="12"/>
      <c r="U207" s="12"/>
      <c r="V207" s="12"/>
    </row>
    <row r="208" spans="11:22" x14ac:dyDescent="0.15">
      <c r="K208" s="12"/>
      <c r="L208" s="12"/>
      <c r="M208" s="12"/>
      <c r="N208" s="12"/>
      <c r="O208" s="12"/>
      <c r="P208" s="12"/>
      <c r="Q208" s="12"/>
      <c r="R208" s="12"/>
      <c r="S208" s="12"/>
      <c r="T208" s="12"/>
      <c r="U208" s="12"/>
      <c r="V208" s="12"/>
    </row>
    <row r="209" spans="11:22" x14ac:dyDescent="0.15">
      <c r="K209" s="12"/>
      <c r="L209" s="12"/>
      <c r="M209" s="12"/>
      <c r="N209" s="12"/>
      <c r="O209" s="12"/>
      <c r="P209" s="12"/>
      <c r="Q209" s="12"/>
      <c r="R209" s="12"/>
      <c r="S209" s="12"/>
      <c r="T209" s="12"/>
      <c r="U209" s="12"/>
      <c r="V209" s="12"/>
    </row>
    <row r="210" spans="11:22" x14ac:dyDescent="0.15">
      <c r="K210" s="12"/>
      <c r="L210" s="12"/>
      <c r="M210" s="12"/>
      <c r="N210" s="12"/>
      <c r="O210" s="12"/>
      <c r="P210" s="12"/>
      <c r="Q210" s="12"/>
      <c r="R210" s="12"/>
      <c r="S210" s="12"/>
      <c r="T210" s="12"/>
      <c r="U210" s="12"/>
      <c r="V210" s="12"/>
    </row>
    <row r="211" spans="11:22" x14ac:dyDescent="0.15">
      <c r="K211" s="12"/>
      <c r="L211" s="12"/>
      <c r="M211" s="12"/>
      <c r="N211" s="12"/>
      <c r="O211" s="12"/>
      <c r="P211" s="12"/>
      <c r="Q211" s="12"/>
      <c r="R211" s="12"/>
      <c r="S211" s="12"/>
      <c r="T211" s="12"/>
      <c r="U211" s="12"/>
      <c r="V211" s="12"/>
    </row>
    <row r="212" spans="11:22" x14ac:dyDescent="0.15">
      <c r="K212" s="12"/>
      <c r="L212" s="12"/>
      <c r="M212" s="12"/>
      <c r="N212" s="12"/>
      <c r="O212" s="12"/>
      <c r="P212" s="12"/>
      <c r="Q212" s="12"/>
      <c r="R212" s="12"/>
      <c r="S212" s="12"/>
      <c r="T212" s="12"/>
      <c r="U212" s="12"/>
      <c r="V212" s="12"/>
    </row>
    <row r="213" spans="11:22" x14ac:dyDescent="0.15">
      <c r="K213" s="12"/>
      <c r="L213" s="12"/>
      <c r="M213" s="12"/>
      <c r="N213" s="12"/>
      <c r="O213" s="12"/>
      <c r="P213" s="12"/>
      <c r="Q213" s="12"/>
      <c r="R213" s="12"/>
      <c r="S213" s="12"/>
      <c r="T213" s="12"/>
      <c r="U213" s="12"/>
      <c r="V213" s="12"/>
    </row>
    <row r="214" spans="11:22" x14ac:dyDescent="0.15">
      <c r="K214" s="12"/>
      <c r="L214" s="12"/>
      <c r="M214" s="12"/>
      <c r="N214" s="12"/>
      <c r="O214" s="12"/>
      <c r="P214" s="12"/>
      <c r="Q214" s="12"/>
      <c r="R214" s="12"/>
      <c r="S214" s="12"/>
      <c r="T214" s="12"/>
      <c r="U214" s="12"/>
      <c r="V214" s="12"/>
    </row>
    <row r="215" spans="11:22" x14ac:dyDescent="0.15">
      <c r="K215" s="12"/>
      <c r="L215" s="12"/>
      <c r="M215" s="12"/>
      <c r="N215" s="12"/>
      <c r="O215" s="12"/>
      <c r="P215" s="12"/>
      <c r="Q215" s="12"/>
      <c r="R215" s="12"/>
      <c r="S215" s="12"/>
      <c r="T215" s="12"/>
      <c r="U215" s="12"/>
      <c r="V215" s="12"/>
    </row>
    <row r="216" spans="11:22" x14ac:dyDescent="0.15">
      <c r="K216" s="12"/>
      <c r="L216" s="12"/>
      <c r="M216" s="12"/>
      <c r="N216" s="12"/>
      <c r="O216" s="12"/>
      <c r="P216" s="12"/>
      <c r="Q216" s="12"/>
      <c r="R216" s="12"/>
      <c r="S216" s="12"/>
      <c r="T216" s="12"/>
      <c r="U216" s="12"/>
      <c r="V216" s="12"/>
    </row>
    <row r="217" spans="11:22" x14ac:dyDescent="0.15">
      <c r="K217" s="12"/>
      <c r="L217" s="12"/>
      <c r="M217" s="12"/>
      <c r="N217" s="12"/>
      <c r="O217" s="12"/>
      <c r="P217" s="12"/>
      <c r="Q217" s="12"/>
      <c r="R217" s="12"/>
      <c r="S217" s="12"/>
      <c r="T217" s="12"/>
      <c r="U217" s="12"/>
      <c r="V217" s="12"/>
    </row>
    <row r="218" spans="11:22" x14ac:dyDescent="0.15">
      <c r="K218" s="12"/>
      <c r="L218" s="12"/>
      <c r="M218" s="12"/>
      <c r="N218" s="12"/>
      <c r="O218" s="12"/>
      <c r="P218" s="12"/>
      <c r="Q218" s="12"/>
      <c r="R218" s="12"/>
      <c r="S218" s="12"/>
      <c r="T218" s="12"/>
      <c r="U218" s="12"/>
      <c r="V218" s="12"/>
    </row>
    <row r="219" spans="11:22" x14ac:dyDescent="0.15">
      <c r="K219" s="12"/>
      <c r="L219" s="12"/>
      <c r="M219" s="12"/>
      <c r="N219" s="12"/>
      <c r="O219" s="12"/>
      <c r="P219" s="12"/>
      <c r="Q219" s="12"/>
      <c r="R219" s="12"/>
      <c r="S219" s="12"/>
      <c r="T219" s="12"/>
      <c r="U219" s="12"/>
      <c r="V219" s="12"/>
    </row>
    <row r="220" spans="11:22" x14ac:dyDescent="0.15">
      <c r="K220" s="12"/>
      <c r="L220" s="12"/>
      <c r="M220" s="12"/>
      <c r="N220" s="12"/>
      <c r="O220" s="12"/>
      <c r="P220" s="12"/>
      <c r="Q220" s="12"/>
      <c r="R220" s="12"/>
      <c r="S220" s="12"/>
      <c r="T220" s="12"/>
      <c r="U220" s="12"/>
      <c r="V220" s="12"/>
    </row>
    <row r="221" spans="11:22" x14ac:dyDescent="0.15">
      <c r="K221" s="12"/>
      <c r="L221" s="12"/>
      <c r="M221" s="12"/>
      <c r="N221" s="12"/>
      <c r="O221" s="12"/>
      <c r="P221" s="12"/>
      <c r="Q221" s="12"/>
      <c r="R221" s="12"/>
      <c r="S221" s="12"/>
      <c r="T221" s="12"/>
      <c r="U221" s="12"/>
      <c r="V221" s="12"/>
    </row>
    <row r="222" spans="11:22" x14ac:dyDescent="0.15">
      <c r="K222" s="12"/>
      <c r="L222" s="12"/>
      <c r="M222" s="12"/>
      <c r="N222" s="12"/>
      <c r="O222" s="12"/>
      <c r="P222" s="12"/>
      <c r="Q222" s="12"/>
      <c r="R222" s="12"/>
      <c r="S222" s="12"/>
      <c r="T222" s="12"/>
      <c r="U222" s="12"/>
      <c r="V222" s="12"/>
    </row>
    <row r="223" spans="11:22" x14ac:dyDescent="0.15">
      <c r="K223" s="12"/>
      <c r="L223" s="12"/>
      <c r="M223" s="12"/>
      <c r="N223" s="12"/>
      <c r="O223" s="12"/>
      <c r="P223" s="12"/>
      <c r="Q223" s="12"/>
      <c r="R223" s="12"/>
      <c r="S223" s="12"/>
      <c r="T223" s="12"/>
      <c r="U223" s="12"/>
      <c r="V223" s="12"/>
    </row>
    <row r="224" spans="11:22" x14ac:dyDescent="0.15">
      <c r="K224" s="12"/>
      <c r="L224" s="12"/>
      <c r="M224" s="12"/>
      <c r="N224" s="12"/>
      <c r="O224" s="12"/>
      <c r="P224" s="12"/>
      <c r="Q224" s="12"/>
      <c r="R224" s="12"/>
      <c r="S224" s="12"/>
      <c r="T224" s="12"/>
      <c r="U224" s="12"/>
      <c r="V224" s="12"/>
    </row>
    <row r="225" spans="11:22" x14ac:dyDescent="0.15">
      <c r="K225" s="12"/>
      <c r="L225" s="12"/>
      <c r="M225" s="12"/>
      <c r="N225" s="12"/>
      <c r="O225" s="12"/>
      <c r="P225" s="12"/>
      <c r="Q225" s="12"/>
      <c r="R225" s="12"/>
      <c r="S225" s="12"/>
      <c r="T225" s="12"/>
      <c r="U225" s="12"/>
      <c r="V225" s="12"/>
    </row>
    <row r="226" spans="11:22" x14ac:dyDescent="0.15">
      <c r="K226" s="12"/>
      <c r="L226" s="12"/>
      <c r="M226" s="12"/>
      <c r="N226" s="12"/>
      <c r="O226" s="12"/>
      <c r="P226" s="12"/>
      <c r="Q226" s="12"/>
      <c r="R226" s="12"/>
      <c r="S226" s="12"/>
      <c r="T226" s="12"/>
      <c r="U226" s="12"/>
      <c r="V226" s="12"/>
    </row>
    <row r="227" spans="11:22" x14ac:dyDescent="0.15">
      <c r="K227" s="12"/>
      <c r="L227" s="12"/>
      <c r="M227" s="12"/>
      <c r="N227" s="12"/>
      <c r="O227" s="12"/>
      <c r="P227" s="12"/>
      <c r="Q227" s="12"/>
      <c r="R227" s="12"/>
      <c r="S227" s="12"/>
      <c r="T227" s="12"/>
      <c r="U227" s="12"/>
      <c r="V227" s="12"/>
    </row>
    <row r="228" spans="11:22" x14ac:dyDescent="0.15">
      <c r="K228" s="12"/>
      <c r="L228" s="12"/>
      <c r="M228" s="12"/>
      <c r="N228" s="12"/>
      <c r="O228" s="12"/>
      <c r="P228" s="12"/>
      <c r="Q228" s="12"/>
      <c r="R228" s="12"/>
      <c r="S228" s="12"/>
      <c r="T228" s="12"/>
      <c r="U228" s="12"/>
      <c r="V228" s="12"/>
    </row>
    <row r="229" spans="11:22" x14ac:dyDescent="0.15">
      <c r="K229" s="12"/>
      <c r="L229" s="12"/>
      <c r="M229" s="12"/>
      <c r="N229" s="12"/>
      <c r="O229" s="12"/>
      <c r="P229" s="12"/>
      <c r="Q229" s="12"/>
      <c r="R229" s="12"/>
      <c r="S229" s="12"/>
      <c r="T229" s="12"/>
      <c r="U229" s="12"/>
      <c r="V229" s="12"/>
    </row>
    <row r="230" spans="11:22" x14ac:dyDescent="0.15">
      <c r="K230" s="12"/>
      <c r="L230" s="12"/>
      <c r="M230" s="12"/>
      <c r="N230" s="12"/>
      <c r="O230" s="12"/>
      <c r="P230" s="12"/>
      <c r="Q230" s="12"/>
      <c r="R230" s="12"/>
      <c r="S230" s="12"/>
      <c r="T230" s="12"/>
      <c r="U230" s="12"/>
      <c r="V230" s="12"/>
    </row>
    <row r="231" spans="11:22" x14ac:dyDescent="0.15">
      <c r="K231" s="12"/>
      <c r="L231" s="12"/>
      <c r="M231" s="12"/>
      <c r="N231" s="12"/>
      <c r="O231" s="12"/>
      <c r="P231" s="12"/>
      <c r="Q231" s="12"/>
      <c r="R231" s="12"/>
      <c r="S231" s="12"/>
      <c r="T231" s="12"/>
      <c r="U231" s="12"/>
      <c r="V231" s="12"/>
    </row>
    <row r="232" spans="11:22" x14ac:dyDescent="0.15">
      <c r="K232" s="12"/>
      <c r="L232" s="12"/>
      <c r="M232" s="12"/>
      <c r="N232" s="12"/>
      <c r="O232" s="12"/>
      <c r="P232" s="12"/>
      <c r="Q232" s="12"/>
      <c r="R232" s="12"/>
      <c r="S232" s="12"/>
      <c r="T232" s="12"/>
      <c r="U232" s="12"/>
      <c r="V232" s="12"/>
    </row>
    <row r="233" spans="11:22" x14ac:dyDescent="0.15">
      <c r="K233" s="12"/>
      <c r="L233" s="12"/>
      <c r="M233" s="12"/>
      <c r="N233" s="12"/>
      <c r="O233" s="12"/>
      <c r="P233" s="12"/>
      <c r="Q233" s="12"/>
      <c r="R233" s="12"/>
      <c r="S233" s="12"/>
      <c r="T233" s="12"/>
      <c r="U233" s="12"/>
      <c r="V233" s="12"/>
    </row>
    <row r="234" spans="11:22" x14ac:dyDescent="0.15">
      <c r="K234" s="12"/>
      <c r="L234" s="12"/>
      <c r="M234" s="12"/>
      <c r="N234" s="12"/>
      <c r="O234" s="12"/>
      <c r="P234" s="12"/>
      <c r="Q234" s="12"/>
      <c r="R234" s="12"/>
      <c r="S234" s="12"/>
      <c r="T234" s="12"/>
      <c r="U234" s="12"/>
      <c r="V234" s="12"/>
    </row>
    <row r="235" spans="11:22" x14ac:dyDescent="0.15">
      <c r="L235" s="12"/>
      <c r="M235" s="12"/>
      <c r="N235" s="12"/>
      <c r="O235" s="12"/>
      <c r="P235" s="12"/>
      <c r="Q235" s="12"/>
      <c r="R235" s="12"/>
      <c r="S235" s="12"/>
      <c r="T235" s="12"/>
      <c r="U235" s="12"/>
      <c r="V235" s="12"/>
    </row>
    <row r="236" spans="11:22" x14ac:dyDescent="0.15">
      <c r="L236" s="12"/>
      <c r="M236" s="12"/>
      <c r="N236" s="12"/>
      <c r="O236" s="12"/>
      <c r="P236" s="12"/>
      <c r="Q236" s="12"/>
      <c r="R236" s="12"/>
      <c r="S236" s="12"/>
      <c r="T236" s="12"/>
      <c r="U236" s="12"/>
      <c r="V236" s="12"/>
    </row>
    <row r="237" spans="11:22" x14ac:dyDescent="0.15">
      <c r="L237" s="12"/>
      <c r="M237" s="12"/>
      <c r="N237" s="12"/>
      <c r="O237" s="12"/>
      <c r="P237" s="12"/>
      <c r="Q237" s="12"/>
      <c r="R237" s="12"/>
      <c r="S237" s="12"/>
      <c r="T237" s="12"/>
      <c r="U237" s="12"/>
      <c r="V237" s="12"/>
    </row>
    <row r="238" spans="11:22" x14ac:dyDescent="0.15">
      <c r="L238" s="12"/>
      <c r="M238" s="12"/>
      <c r="N238" s="12"/>
      <c r="O238" s="12"/>
      <c r="P238" s="12"/>
      <c r="Q238" s="12"/>
      <c r="R238" s="12"/>
      <c r="S238" s="12"/>
      <c r="T238" s="12"/>
      <c r="U238" s="12"/>
      <c r="V238" s="12"/>
    </row>
    <row r="239" spans="11:22" x14ac:dyDescent="0.15">
      <c r="M239" s="12"/>
      <c r="N239" s="12"/>
      <c r="O239" s="12"/>
      <c r="P239" s="12"/>
      <c r="Q239" s="12"/>
      <c r="R239" s="12"/>
      <c r="S239" s="12"/>
      <c r="T239" s="12"/>
      <c r="U239" s="12"/>
      <c r="V239" s="12"/>
    </row>
    <row r="240" spans="11:22" x14ac:dyDescent="0.15">
      <c r="M240" s="12"/>
      <c r="N240" s="12"/>
      <c r="O240" s="12"/>
      <c r="P240" s="12"/>
      <c r="Q240" s="12"/>
      <c r="R240" s="12"/>
      <c r="S240" s="12"/>
      <c r="T240" s="12"/>
      <c r="U240" s="12"/>
      <c r="V240" s="12"/>
    </row>
    <row r="241" spans="13:22" x14ac:dyDescent="0.15">
      <c r="M241" s="12"/>
      <c r="N241" s="12"/>
      <c r="O241" s="12"/>
      <c r="P241" s="12"/>
      <c r="Q241" s="12"/>
      <c r="R241" s="12"/>
      <c r="S241" s="12"/>
      <c r="T241" s="12"/>
      <c r="U241" s="12"/>
      <c r="V241" s="12"/>
    </row>
    <row r="242" spans="13:22" x14ac:dyDescent="0.15">
      <c r="M242" s="12"/>
      <c r="N242" s="12"/>
      <c r="O242" s="12"/>
      <c r="P242" s="12"/>
      <c r="Q242" s="12"/>
      <c r="R242" s="12"/>
      <c r="S242" s="12"/>
      <c r="T242" s="12"/>
      <c r="U242" s="12"/>
      <c r="V242" s="12"/>
    </row>
  </sheetData>
  <mergeCells count="229">
    <mergeCell ref="S6:V6"/>
    <mergeCell ref="L76:N77"/>
    <mergeCell ref="M78:N78"/>
    <mergeCell ref="M79:N79"/>
    <mergeCell ref="M80:N80"/>
    <mergeCell ref="M81:N81"/>
    <mergeCell ref="M69:N69"/>
    <mergeCell ref="M70:N70"/>
    <mergeCell ref="M65:N65"/>
    <mergeCell ref="M66:N66"/>
    <mergeCell ref="M50:N50"/>
    <mergeCell ref="M51:N51"/>
    <mergeCell ref="L56:N57"/>
    <mergeCell ref="M58:N58"/>
    <mergeCell ref="M59:N59"/>
    <mergeCell ref="U80:V80"/>
    <mergeCell ref="U81:V81"/>
    <mergeCell ref="U69:V69"/>
    <mergeCell ref="U70:V70"/>
    <mergeCell ref="U50:V50"/>
    <mergeCell ref="U51:V51"/>
    <mergeCell ref="O76:T76"/>
    <mergeCell ref="U76:V77"/>
    <mergeCell ref="Q58:Q70"/>
    <mergeCell ref="M83:N83"/>
    <mergeCell ref="M84:N84"/>
    <mergeCell ref="M85:N85"/>
    <mergeCell ref="M86:N86"/>
    <mergeCell ref="M60:N60"/>
    <mergeCell ref="M61:N61"/>
    <mergeCell ref="M62:N62"/>
    <mergeCell ref="M63:N63"/>
    <mergeCell ref="M64:N64"/>
    <mergeCell ref="M82:N82"/>
    <mergeCell ref="L101:M101"/>
    <mergeCell ref="S101:T101"/>
    <mergeCell ref="U101:V101"/>
    <mergeCell ref="L102:M102"/>
    <mergeCell ref="S102:T102"/>
    <mergeCell ref="U102:V102"/>
    <mergeCell ref="M18:N18"/>
    <mergeCell ref="M19:N19"/>
    <mergeCell ref="M20:N20"/>
    <mergeCell ref="M21:N21"/>
    <mergeCell ref="M22:N22"/>
    <mergeCell ref="M23:N23"/>
    <mergeCell ref="M24:N24"/>
    <mergeCell ref="M25:N25"/>
    <mergeCell ref="M26:N26"/>
    <mergeCell ref="M27:N27"/>
    <mergeCell ref="M28:N28"/>
    <mergeCell ref="M29:N29"/>
    <mergeCell ref="M30:N30"/>
    <mergeCell ref="L37:N38"/>
    <mergeCell ref="M39:N39"/>
    <mergeCell ref="M40:N40"/>
    <mergeCell ref="M41:N41"/>
    <mergeCell ref="M42:N42"/>
    <mergeCell ref="L98:M98"/>
    <mergeCell ref="S98:T98"/>
    <mergeCell ref="U98:V98"/>
    <mergeCell ref="L99:M99"/>
    <mergeCell ref="S99:T99"/>
    <mergeCell ref="U99:V99"/>
    <mergeCell ref="L100:M100"/>
    <mergeCell ref="S100:T100"/>
    <mergeCell ref="U100:V100"/>
    <mergeCell ref="L94:M95"/>
    <mergeCell ref="S94:T94"/>
    <mergeCell ref="U94:V94"/>
    <mergeCell ref="S95:T95"/>
    <mergeCell ref="U95:V95"/>
    <mergeCell ref="L96:M96"/>
    <mergeCell ref="S96:T96"/>
    <mergeCell ref="U96:V96"/>
    <mergeCell ref="L97:M97"/>
    <mergeCell ref="S97:T97"/>
    <mergeCell ref="U97:V97"/>
    <mergeCell ref="I89:J89"/>
    <mergeCell ref="I81:J81"/>
    <mergeCell ref="I82:J82"/>
    <mergeCell ref="I83:J83"/>
    <mergeCell ref="I90:J90"/>
    <mergeCell ref="I91:J91"/>
    <mergeCell ref="I84:J84"/>
    <mergeCell ref="I85:J85"/>
    <mergeCell ref="I86:J86"/>
    <mergeCell ref="I87:J87"/>
    <mergeCell ref="C16:H16"/>
    <mergeCell ref="I16:J17"/>
    <mergeCell ref="L16:N17"/>
    <mergeCell ref="I70:J70"/>
    <mergeCell ref="A56:B57"/>
    <mergeCell ref="I88:J88"/>
    <mergeCell ref="I50:J50"/>
    <mergeCell ref="I37:J38"/>
    <mergeCell ref="U82:V82"/>
    <mergeCell ref="U83:V83"/>
    <mergeCell ref="U84:V84"/>
    <mergeCell ref="U67:V67"/>
    <mergeCell ref="I76:J77"/>
    <mergeCell ref="I78:J78"/>
    <mergeCell ref="I79:J79"/>
    <mergeCell ref="M43:N43"/>
    <mergeCell ref="M44:N44"/>
    <mergeCell ref="M45:N45"/>
    <mergeCell ref="M46:N46"/>
    <mergeCell ref="M47:N47"/>
    <mergeCell ref="M48:N48"/>
    <mergeCell ref="M67:N67"/>
    <mergeCell ref="M68:N68"/>
    <mergeCell ref="M49:N49"/>
    <mergeCell ref="A4:V4"/>
    <mergeCell ref="A37:B38"/>
    <mergeCell ref="C37:H37"/>
    <mergeCell ref="U85:V85"/>
    <mergeCell ref="U86:V86"/>
    <mergeCell ref="P78:P86"/>
    <mergeCell ref="Q78:Q86"/>
    <mergeCell ref="S78:S86"/>
    <mergeCell ref="U78:V78"/>
    <mergeCell ref="U79:V79"/>
    <mergeCell ref="C56:H56"/>
    <mergeCell ref="I56:J57"/>
    <mergeCell ref="C76:H76"/>
    <mergeCell ref="D78:D91"/>
    <mergeCell ref="E78:E91"/>
    <mergeCell ref="G78:G91"/>
    <mergeCell ref="I67:J67"/>
    <mergeCell ref="I68:J68"/>
    <mergeCell ref="I80:J80"/>
    <mergeCell ref="I69:J69"/>
    <mergeCell ref="D9:E9"/>
    <mergeCell ref="F9:H9"/>
    <mergeCell ref="J9:M9"/>
    <mergeCell ref="A16:B17"/>
    <mergeCell ref="S58:S70"/>
    <mergeCell ref="U58:V58"/>
    <mergeCell ref="U61:V61"/>
    <mergeCell ref="U64:V64"/>
    <mergeCell ref="U66:V66"/>
    <mergeCell ref="U68:V68"/>
    <mergeCell ref="U65:V65"/>
    <mergeCell ref="U45:V45"/>
    <mergeCell ref="U46:V46"/>
    <mergeCell ref="U47:V47"/>
    <mergeCell ref="O56:T56"/>
    <mergeCell ref="U56:V57"/>
    <mergeCell ref="U62:V62"/>
    <mergeCell ref="U63:V63"/>
    <mergeCell ref="U59:V59"/>
    <mergeCell ref="U60:V60"/>
    <mergeCell ref="S18:S30"/>
    <mergeCell ref="U39:V39"/>
    <mergeCell ref="U40:V40"/>
    <mergeCell ref="U41:V41"/>
    <mergeCell ref="U24:V24"/>
    <mergeCell ref="U25:V25"/>
    <mergeCell ref="U42:V42"/>
    <mergeCell ref="U43:V43"/>
    <mergeCell ref="U44:V44"/>
    <mergeCell ref="U26:V26"/>
    <mergeCell ref="U27:V27"/>
    <mergeCell ref="U30:V30"/>
    <mergeCell ref="I71:J71"/>
    <mergeCell ref="N9:Q9"/>
    <mergeCell ref="O16:T16"/>
    <mergeCell ref="O37:T37"/>
    <mergeCell ref="P58:P70"/>
    <mergeCell ref="I63:J63"/>
    <mergeCell ref="I64:J64"/>
    <mergeCell ref="U28:V28"/>
    <mergeCell ref="U29:V29"/>
    <mergeCell ref="U16:V17"/>
    <mergeCell ref="P18:P30"/>
    <mergeCell ref="U18:V18"/>
    <mergeCell ref="U19:V19"/>
    <mergeCell ref="U20:V20"/>
    <mergeCell ref="U21:V21"/>
    <mergeCell ref="U22:V22"/>
    <mergeCell ref="U23:V23"/>
    <mergeCell ref="U48:V48"/>
    <mergeCell ref="U49:V49"/>
    <mergeCell ref="U37:V38"/>
    <mergeCell ref="Q18:Q30"/>
    <mergeCell ref="I65:J65"/>
    <mergeCell ref="I66:J66"/>
    <mergeCell ref="I51:J51"/>
    <mergeCell ref="I52:J52"/>
    <mergeCell ref="D58:D64"/>
    <mergeCell ref="E58:E64"/>
    <mergeCell ref="G58:G64"/>
    <mergeCell ref="I58:J58"/>
    <mergeCell ref="I59:J59"/>
    <mergeCell ref="I60:J60"/>
    <mergeCell ref="I42:J42"/>
    <mergeCell ref="I43:J43"/>
    <mergeCell ref="I61:J61"/>
    <mergeCell ref="I62:J62"/>
    <mergeCell ref="I44:J44"/>
    <mergeCell ref="I45:J45"/>
    <mergeCell ref="I46:J46"/>
    <mergeCell ref="I47:J47"/>
    <mergeCell ref="I48:J48"/>
    <mergeCell ref="I49:J49"/>
    <mergeCell ref="D18:D31"/>
    <mergeCell ref="E18:E31"/>
    <mergeCell ref="G18:G31"/>
    <mergeCell ref="I18:J18"/>
    <mergeCell ref="I19:J19"/>
    <mergeCell ref="A76:B77"/>
    <mergeCell ref="I20:J20"/>
    <mergeCell ref="I21:J21"/>
    <mergeCell ref="I22:J22"/>
    <mergeCell ref="I23:J23"/>
    <mergeCell ref="I24:J24"/>
    <mergeCell ref="I25:J25"/>
    <mergeCell ref="I26:J26"/>
    <mergeCell ref="I27:J27"/>
    <mergeCell ref="I28:J28"/>
    <mergeCell ref="I29:J29"/>
    <mergeCell ref="I30:J30"/>
    <mergeCell ref="I31:J31"/>
    <mergeCell ref="D39:D45"/>
    <mergeCell ref="E39:E45"/>
    <mergeCell ref="G39:G45"/>
    <mergeCell ref="I39:J39"/>
    <mergeCell ref="I40:J40"/>
    <mergeCell ref="I41:J41"/>
  </mergeCells>
  <phoneticPr fontId="2"/>
  <pageMargins left="0" right="0" top="0.39370078740157483" bottom="0.19685039370078741" header="0.51181102362204722" footer="0.51181102362204722"/>
  <pageSetup paperSize="9" orientation="landscape" r:id="rId1"/>
  <headerFooter alignWithMargins="0">
    <oddFooter>&amp;C&amp;P</oddFooter>
  </headerFooter>
  <rowBreaks count="2" manualBreakCount="2">
    <brk id="34" max="16383" man="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Ｒ1.10.1</vt:lpstr>
      <vt:lpstr>２６．３</vt:lpstr>
      <vt:lpstr>Ｈ２７．４ (2)</vt:lpstr>
      <vt:lpstr>Ｈ30．4.1</vt:lpstr>
      <vt:lpstr>Ｈ30.12.1</vt:lpstr>
      <vt:lpstr>新旧比較</vt:lpstr>
      <vt:lpstr>Sheet2</vt:lpstr>
      <vt:lpstr>'２６．３'!Print_Area</vt:lpstr>
      <vt:lpstr>'Ｈ２７．４ (2)'!Print_Area</vt:lpstr>
      <vt:lpstr>Ｈ30.12.1!Print_Area</vt:lpstr>
      <vt:lpstr>Ｈ30．4.1!Print_Area</vt:lpstr>
      <vt:lpstr>Ｒ1.10.1!Print_Area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dc:creator>
  <cp:lastModifiedBy>usr304</cp:lastModifiedBy>
  <cp:lastPrinted>2019-09-19T00:05:35Z</cp:lastPrinted>
  <dcterms:created xsi:type="dcterms:W3CDTF">1997-01-08T22:48:59Z</dcterms:created>
  <dcterms:modified xsi:type="dcterms:W3CDTF">2019-09-19T00:05:43Z</dcterms:modified>
</cp:coreProperties>
</file>